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 rok_1 sem- II stop_ Zarządz" sheetId="3" r:id="rId3"/>
  </sheets>
  <definedNames>
    <definedName name="_10Excel_BuiltIn__FilterDatabase_14_1">!#REF!</definedName>
    <definedName name="_11Excel_BuiltIn__FilterDatabase_16_1">!#REF!</definedName>
    <definedName name="_12Excel_BuiltIn__FilterDatabase_2_1">!#REF!</definedName>
    <definedName name="_13Excel_BuiltIn__FilterDatabase_2_1_1">!#REF!</definedName>
    <definedName name="_14Excel_BuiltIn__FilterDatabase_3_1">!#REF!</definedName>
    <definedName name="_15Excel_BuiltIn__FilterDatabase_3_1_1">!#REF!</definedName>
    <definedName name="_16Excel_BuiltIn__FilterDatabase_4_1">!#REF!</definedName>
    <definedName name="_17Excel_BuiltIn__FilterDatabase_4_1_1">!#REF!</definedName>
    <definedName name="_18Excel_BuiltIn__FilterDatabase_5_1">!#REF!</definedName>
    <definedName name="_19Excel_BuiltIn__FilterDatabase_5_1_1">!#REF!</definedName>
    <definedName name="_1Excel_BuiltIn__FilterDatabase_1_1">!#REF!</definedName>
    <definedName name="_20Excel_BuiltIn__FilterDatabase_6_1">!#REF!</definedName>
    <definedName name="_21Excel_BuiltIn__FilterDatabase_6_1_1">!#REF!</definedName>
    <definedName name="_22Excel_BuiltIn__FilterDatabase_7_1">!#REF!</definedName>
    <definedName name="_23Excel_BuiltIn__FilterDatabase_7_1_1">!#REF!</definedName>
    <definedName name="_24Excel_BuiltIn__FilterDatabase_8_1">!#REF!</definedName>
    <definedName name="_25Excel_BuiltIn__FilterDatabase_8_1_1">!#REF!</definedName>
    <definedName name="_26Excel_BuiltIn__FilterDatabase_9_1">!#REF!</definedName>
    <definedName name="_27Excel_BuiltIn__FilterDatabase_9_1_1">!#REF!</definedName>
    <definedName name="_2Excel_BuiltIn__FilterDatabase_1_1_1">!#REF!</definedName>
    <definedName name="_3Excel_BuiltIn__FilterDatabase_10_1">!#REF!</definedName>
    <definedName name="_4Excel_BuiltIn__FilterDatabase_10_1_1">!#REF!</definedName>
    <definedName name="_5Excel_BuiltIn__FilterDatabase_11_1">!#REF!</definedName>
    <definedName name="_6Excel_BuiltIn__FilterDatabase_11_1_1">!#REF!</definedName>
    <definedName name="_7Excel_BuiltIn__FilterDatabase_12_1">!#REF!</definedName>
    <definedName name="_8Excel_BuiltIn__FilterDatabase_12_1_1">!#REF!</definedName>
    <definedName name="_9Excel_BuiltIn__FilterDatabase_13_1">!#REF!</definedName>
    <definedName name="_xlnm._FilterDatabase" localSheetId="2" hidden="1">'I rok_1 sem- II stop_ Zarządz'!$A$7:$L$111</definedName>
    <definedName name="Excel_BuiltIn__FilterDatabase">!#REF!</definedName>
    <definedName name="Excel_BuiltIn__FilterDatabase_1">!#REF!</definedName>
    <definedName name="Excel_BuiltIn__FilterDatabase_1_1">!#REF!</definedName>
    <definedName name="Excel_BuiltIn__FilterDatabase_10">!#REF!</definedName>
    <definedName name="Excel_BuiltIn__FilterDatabase_10_1">!#REF!</definedName>
    <definedName name="Excel_BuiltIn__FilterDatabase_11">!#REF!</definedName>
    <definedName name="Excel_BuiltIn__FilterDatabase_11_1">!#REF!</definedName>
    <definedName name="Excel_BuiltIn__FilterDatabase_12">!#REF!</definedName>
    <definedName name="Excel_BuiltIn__FilterDatabase_12_1">!#REF!</definedName>
    <definedName name="Excel_BuiltIn__FilterDatabase_13">!#REF!</definedName>
    <definedName name="Excel_BuiltIn__FilterDatabase_13_1">!#REF!</definedName>
    <definedName name="Excel_BuiltIn__FilterDatabase_14">!#REF!</definedName>
    <definedName name="Excel_BuiltIn__FilterDatabase_14_1">!#REF!</definedName>
    <definedName name="Excel_BuiltIn__FilterDatabase_15">!#REF!</definedName>
    <definedName name="Excel_BuiltIn__FilterDatabase_16">!#REF!</definedName>
    <definedName name="Excel_BuiltIn__FilterDatabase_16_1">!#REF!</definedName>
    <definedName name="Excel_BuiltIn__FilterDatabase_17">!#REF!</definedName>
    <definedName name="Excel_BuiltIn__FilterDatabase_18">!#REF!</definedName>
    <definedName name="Excel_BuiltIn__FilterDatabase_19">!#REF!</definedName>
    <definedName name="Excel_BuiltIn__FilterDatabase_2">!#REF!</definedName>
    <definedName name="Excel_BuiltIn__FilterDatabase_2_1">!#REF!</definedName>
    <definedName name="Excel_BuiltIn__FilterDatabase_20">!#REF!</definedName>
    <definedName name="Excel_BuiltIn__FilterDatabase_21">!#REF!</definedName>
    <definedName name="Excel_BuiltIn__FilterDatabase_3">!#REF!</definedName>
    <definedName name="Excel_BuiltIn__FilterDatabase_3_1">!#REF!</definedName>
    <definedName name="Excel_BuiltIn__FilterDatabase_4">!#REF!</definedName>
    <definedName name="Excel_BuiltIn__FilterDatabase_4_1">!#REF!</definedName>
    <definedName name="Excel_BuiltIn__FilterDatabase_5">!#REF!</definedName>
    <definedName name="Excel_BuiltIn__FilterDatabase_5_1">!#REF!</definedName>
    <definedName name="Excel_BuiltIn__FilterDatabase_6">!#REF!</definedName>
    <definedName name="Excel_BuiltIn__FilterDatabase_6_1">!#REF!</definedName>
    <definedName name="Excel_BuiltIn__FilterDatabase_7">!#REF!</definedName>
    <definedName name="Excel_BuiltIn__FilterDatabase_7_1">!#REF!</definedName>
    <definedName name="Excel_BuiltIn__FilterDatabase_8">!#REF!</definedName>
    <definedName name="Excel_BuiltIn__FilterDatabase_8_1">!#REF!</definedName>
    <definedName name="Excel_BuiltIn__FilterDatabase_9">!#REF!</definedName>
    <definedName name="Excel_BuiltIn__FilterDatabase_9_1">!#REF!</definedName>
    <definedName name="_xlnm.Print_Area" localSheetId="2">'I rok_1 sem- II stop_ Zarządz'!$A$1:$M$131</definedName>
  </definedNames>
  <calcPr calcId="162913" iterateDelta="1E-4"/>
</workbook>
</file>

<file path=xl/calcChain.xml><?xml version="1.0" encoding="utf-8"?>
<calcChain xmlns="http://schemas.openxmlformats.org/spreadsheetml/2006/main">
  <c r="I127" i="3" l="1"/>
  <c r="I128" i="3"/>
  <c r="I129" i="3"/>
  <c r="I125" i="3"/>
  <c r="I124" i="3"/>
  <c r="I123" i="3" l="1"/>
  <c r="I122" i="3" s="1"/>
  <c r="I115" i="3"/>
  <c r="I116" i="3"/>
  <c r="I119" i="3"/>
  <c r="B101" i="3"/>
  <c r="B95" i="3"/>
  <c r="B86" i="3"/>
  <c r="B85" i="3"/>
  <c r="B81" i="3"/>
  <c r="B67" i="3"/>
  <c r="B48" i="3" l="1"/>
  <c r="B56" i="3"/>
  <c r="B52" i="3"/>
  <c r="B51" i="3"/>
  <c r="B35" i="3"/>
  <c r="B30" i="3"/>
  <c r="I126" i="3"/>
  <c r="K130" i="3" l="1"/>
  <c r="I121" i="3" l="1"/>
  <c r="I120" i="3"/>
  <c r="I118" i="3"/>
  <c r="I117" i="3"/>
  <c r="I114" i="3" l="1"/>
  <c r="I113" i="3"/>
  <c r="B105" i="3" l="1"/>
  <c r="B100" i="3"/>
  <c r="B75" i="3"/>
  <c r="B70" i="3"/>
  <c r="B55" i="3"/>
  <c r="B50" i="3"/>
  <c r="L109" i="3" l="1"/>
  <c r="B104" i="3" l="1"/>
  <c r="B88" i="3"/>
  <c r="B87" i="3"/>
  <c r="B80" i="3"/>
  <c r="B26" i="3"/>
  <c r="B25" i="3"/>
  <c r="I111" i="3" l="1"/>
  <c r="B108" i="3"/>
  <c r="B107" i="3"/>
  <c r="B106" i="3"/>
  <c r="B103" i="3"/>
  <c r="B102" i="3"/>
  <c r="B83" i="3"/>
  <c r="B68" i="3"/>
  <c r="B64" i="3"/>
  <c r="B63" i="3"/>
  <c r="B62" i="3"/>
  <c r="B61" i="3"/>
  <c r="B43" i="3"/>
  <c r="B42" i="3"/>
  <c r="B23" i="3"/>
  <c r="B22" i="3"/>
  <c r="B99" i="3" l="1"/>
  <c r="B53" i="3" l="1"/>
  <c r="B58" i="3"/>
  <c r="B93" i="3"/>
  <c r="B73" i="3"/>
  <c r="B78" i="3"/>
  <c r="B38" i="3" l="1"/>
  <c r="B33" i="3"/>
  <c r="B18" i="3"/>
  <c r="B77" i="3" l="1"/>
  <c r="B84" i="3"/>
  <c r="B98" i="3" l="1"/>
  <c r="B97" i="3"/>
  <c r="B96" i="3"/>
  <c r="B71" i="3"/>
  <c r="B60" i="3"/>
  <c r="B57" i="3"/>
  <c r="B47" i="3"/>
  <c r="B41" i="3"/>
  <c r="B40" i="3"/>
  <c r="B36" i="3"/>
  <c r="B24" i="3"/>
  <c r="B27" i="3"/>
  <c r="B17" i="3"/>
  <c r="B21" i="3" l="1"/>
  <c r="B37" i="3"/>
  <c r="B13" i="3"/>
  <c r="B89" i="3" l="1"/>
  <c r="B66" i="3"/>
  <c r="B65" i="3"/>
  <c r="B44" i="3"/>
  <c r="B32" i="3"/>
  <c r="B31" i="3"/>
  <c r="B14" i="3"/>
  <c r="B12" i="3"/>
  <c r="B94" i="3" l="1"/>
  <c r="B92" i="3" l="1"/>
  <c r="B91" i="3"/>
  <c r="B90" i="3"/>
  <c r="B82" i="3" l="1"/>
  <c r="B76" i="3"/>
  <c r="B45" i="3"/>
  <c r="B20" i="3"/>
  <c r="B79" i="3" l="1"/>
  <c r="B74" i="3"/>
  <c r="B72" i="3"/>
  <c r="B69" i="3"/>
  <c r="B59" i="3"/>
  <c r="B54" i="3"/>
  <c r="B49" i="3"/>
  <c r="B46" i="3"/>
  <c r="B39" i="3"/>
  <c r="B34" i="3"/>
  <c r="B29" i="3"/>
  <c r="B28" i="3"/>
  <c r="B19" i="3"/>
  <c r="B16" i="3"/>
  <c r="B15" i="3"/>
  <c r="B11" i="3"/>
  <c r="B10" i="3"/>
  <c r="B9" i="3"/>
</calcChain>
</file>

<file path=xl/comments1.xml><?xml version="1.0" encoding="utf-8"?>
<comments xmlns="http://schemas.openxmlformats.org/spreadsheetml/2006/main">
  <authors>
    <author>Lenovo</author>
  </authors>
  <commentList>
    <comment ref="J108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</commentList>
</comments>
</file>

<file path=xl/sharedStrings.xml><?xml version="1.0" encoding="utf-8"?>
<sst xmlns="http://schemas.openxmlformats.org/spreadsheetml/2006/main" count="630" uniqueCount="87">
  <si>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</si>
  <si>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</si>
  <si>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</si>
  <si>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</si>
  <si>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</si>
  <si>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</si>
  <si>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</si>
  <si>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</si>
  <si>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</si>
  <si>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</si>
  <si>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</si>
  <si>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</si>
  <si>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</si>
  <si>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</si>
  <si>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</si>
  <si>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</si>
  <si>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</si>
  <si>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</si>
  <si>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</si>
  <si>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</si>
  <si>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</si>
  <si>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</si>
  <si>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Ostatnia modyfikacja:</t>
  </si>
  <si>
    <t>Rok:</t>
  </si>
  <si>
    <t>DATA</t>
  </si>
  <si>
    <t>DZIEŃ
TYGODNIADZIEŃ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</si>
  <si>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</si>
  <si>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</si>
  <si>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</si>
  <si>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</si>
  <si>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</si>
  <si>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</si>
  <si>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</si>
  <si>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GODZINLICZBA
GODZIN</t>
  </si>
  <si>
    <t>-</t>
  </si>
  <si>
    <t>Sumy kontrolne</t>
  </si>
  <si>
    <t>Uniwersytet Morski w Gdyni WZNJ Studia Niestacjonarne</t>
  </si>
  <si>
    <t>Kier.:</t>
  </si>
  <si>
    <t>NABÓR  2024 / 2025</t>
  </si>
  <si>
    <t>2024/2025</t>
  </si>
  <si>
    <t>I rok</t>
  </si>
  <si>
    <t>Zarz.</t>
  </si>
  <si>
    <t>letni</t>
  </si>
  <si>
    <t>wykład</t>
  </si>
  <si>
    <t>TEAMS</t>
  </si>
  <si>
    <t>I</t>
  </si>
  <si>
    <t>ZARZĄDZANIE_ I rok  II stopnia</t>
  </si>
  <si>
    <t>Ekonomia zarządcza-W</t>
  </si>
  <si>
    <t>Ekonomia zarządcza-C</t>
  </si>
  <si>
    <t>Ekonomia zarządcza-L</t>
  </si>
  <si>
    <t>Statystyka matematyczna-W</t>
  </si>
  <si>
    <t>Statystyka matematyczna-C</t>
  </si>
  <si>
    <t>Statystyka matematyczna-L</t>
  </si>
  <si>
    <t>Wspomaganie podejmowania decyzji-W</t>
  </si>
  <si>
    <t>Wspomaganie podejmowania decyzji-L</t>
  </si>
  <si>
    <t>Zarządzanie procesami-W</t>
  </si>
  <si>
    <t>Zarządzanie procesami-C</t>
  </si>
  <si>
    <t>Zarządzanie logistyczne-W</t>
  </si>
  <si>
    <t>Zarządzanie logistyczne-C</t>
  </si>
  <si>
    <t>Matczak / Skiba</t>
  </si>
  <si>
    <t>Skiba / Karaś</t>
  </si>
  <si>
    <t>piątek</t>
  </si>
  <si>
    <t xml:space="preserve">SPOTKANIE   ORGANIZACYJNE   Z   WŁADZAMI   WZNJ   </t>
  </si>
  <si>
    <t>B-21</t>
  </si>
  <si>
    <t>I rok II stop. ZARZĄDZ.</t>
  </si>
  <si>
    <t>Korta</t>
  </si>
  <si>
    <t>Waśniewska</t>
  </si>
  <si>
    <t>Owczarek</t>
  </si>
  <si>
    <t>Barbucha</t>
  </si>
  <si>
    <t>Pawłowska</t>
  </si>
  <si>
    <t>Meyer</t>
  </si>
  <si>
    <t>Ekonomia międzynarodowa-W</t>
  </si>
  <si>
    <t>Matczak</t>
  </si>
  <si>
    <t>Karaś</t>
  </si>
  <si>
    <t>Ekonomia międzynarodowa-C</t>
  </si>
  <si>
    <t>Śmiechowska</t>
  </si>
  <si>
    <t>Ekonomiczne i środowiskowe aspekty jakości-W</t>
  </si>
  <si>
    <t>Wstęp do finansów behawioralnych-WDW</t>
  </si>
  <si>
    <t>C</t>
  </si>
  <si>
    <t>Skiba</t>
  </si>
  <si>
    <t>L</t>
  </si>
  <si>
    <t>Język obcy profesjonalny II-C</t>
  </si>
  <si>
    <t>B-411</t>
  </si>
  <si>
    <t>WdW</t>
  </si>
  <si>
    <t>sem. I</t>
  </si>
  <si>
    <t>B-403</t>
  </si>
  <si>
    <t>B-421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</si>
</sst>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6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sz val="8"/>
      <color rgb="FF000000"/>
      <name val="Arial CE1"/>
      <charset val="238"/>
    </font>
    <font>
      <sz val="10"/>
      <color rgb="FFFF0000"/>
      <name val="Arial CE1"/>
      <charset val="238"/>
    </font>
    <font>
      <sz val="10"/>
      <color rgb="FF0070C0"/>
      <name val="Arial CE1"/>
      <charset val="238"/>
    </font>
    <font>
      <sz val="9"/>
      <color rgb="FF000000"/>
      <name val="Arial CE"/>
      <charset val="238"/>
    </font>
    <font>
      <b/>
      <i/>
      <sz val="10"/>
      <color rgb="FF000000"/>
      <name val="Arial CE1"/>
      <charset val="238"/>
    </font>
    <font>
      <b/>
      <sz val="9"/>
      <color rgb="FFFF0000"/>
      <name val="Arial CE"/>
      <charset val="238"/>
    </font>
    <font>
      <b/>
      <sz val="14"/>
      <color rgb="FF000000"/>
      <name val="Arial CE"/>
      <charset val="238"/>
    </font>
    <font>
      <sz val="8"/>
      <color rgb="FF00000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name val="Arial CE1"/>
      <charset val="238"/>
    </font>
    <font>
      <sz val="9"/>
      <name val="Arial CE1"/>
      <charset val="238"/>
    </font>
    <font>
      <b/>
      <sz val="10"/>
      <color rgb="FF0070C0"/>
      <name val="Arial CE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color rgb="FFFF0000"/>
      <name val="Arial CE1"/>
      <charset val="238"/>
    </font>
    <font>
      <b/>
      <sz val="10"/>
      <color rgb="FFFF0000"/>
      <name val="Arial CE1"/>
      <charset val="238"/>
    </font>
    <font>
      <b/>
      <sz val="16"/>
      <color rgb="FF000000"/>
      <name val="Arial CE"/>
      <charset val="238"/>
    </font>
    <font>
      <sz val="10"/>
      <color rgb="FFFF5050"/>
      <name val="Arial CE"/>
      <family val="2"/>
      <charset val="238"/>
    </font>
    <font>
      <sz val="10"/>
      <color rgb="FFFF66CC"/>
      <name val="Arial CE1"/>
      <charset val="238"/>
    </font>
    <font>
      <sz val="10"/>
      <color rgb="FF00B050"/>
      <name val="Arial CE1"/>
      <charset val="238"/>
    </font>
    <font>
      <sz val="10"/>
      <color rgb="FF33CCFF"/>
      <name val="Arial CE1"/>
      <charset val="238"/>
    </font>
    <font>
      <b/>
      <sz val="8"/>
      <color rgb="FFFF0000"/>
      <name val="Arial CE1"/>
      <charset val="238"/>
    </font>
    <font>
      <b/>
      <sz val="8"/>
      <color rgb="FF000000"/>
      <name val="Arial CE"/>
      <charset val="238"/>
    </font>
    <font>
      <b/>
      <sz val="12"/>
      <color rgb="FF000000"/>
      <name val="Arial CE"/>
      <charset val="238"/>
    </font>
    <font>
      <b/>
      <sz val="14"/>
      <name val="Arial CE"/>
      <family val="2"/>
      <charset val="238"/>
    </font>
    <font>
      <b/>
      <sz val="14"/>
      <color rgb="FF000000"/>
      <name val="Arial CE"/>
      <family val="2"/>
      <charset val="238"/>
    </font>
    <font>
      <b/>
      <sz val="14"/>
      <color rgb="FF000000"/>
      <name val="Arial CE1"/>
      <charset val="238"/>
    </font>
    <font>
      <b/>
      <sz val="14"/>
      <color rgb="FFFF0000"/>
      <name val="Arial CE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7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48" fillId="0" borderId="0"/>
    <xf numFmtId="0" fontId="49" fillId="22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4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51" fillId="28" borderId="0" applyNumberFormat="0" applyBorder="0" applyAlignment="0" applyProtection="0"/>
    <xf numFmtId="0" fontId="51" fillId="24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3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6" borderId="0" applyNumberFormat="0" applyBorder="0" applyAlignment="0" applyProtection="0"/>
    <xf numFmtId="0" fontId="52" fillId="24" borderId="21" applyNumberFormat="0" applyAlignment="0" applyProtection="0"/>
    <xf numFmtId="0" fontId="53" fillId="29" borderId="22" applyNumberFormat="0" applyAlignment="0" applyProtection="0"/>
    <xf numFmtId="0" fontId="54" fillId="25" borderId="0" applyNumberFormat="0" applyBorder="0" applyAlignment="0" applyProtection="0"/>
    <xf numFmtId="0" fontId="55" fillId="0" borderId="23" applyNumberFormat="0" applyFill="0" applyAlignment="0" applyProtection="0"/>
    <xf numFmtId="0" fontId="56" fillId="37" borderId="24" applyNumberFormat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0" fontId="61" fillId="29" borderId="21" applyNumberFormat="0" applyAlignment="0" applyProtection="0"/>
    <xf numFmtId="0" fontId="62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8" fillId="27" borderId="29" applyNumberFormat="0" applyAlignment="0" applyProtection="0"/>
    <xf numFmtId="0" fontId="66" fillId="23" borderId="0" applyNumberFormat="0" applyBorder="0" applyAlignment="0" applyProtection="0"/>
    <xf numFmtId="0" fontId="59" fillId="0" borderId="30" applyNumberFormat="0" applyFill="0" applyAlignment="0" applyProtection="0"/>
  </cellStyleXfs>
  <cellXfs count="259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9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70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64" fontId="21" fillId="4" borderId="12" xfId="44" applyFill="1" applyBorder="1" applyAlignment="1" applyProtection="1">
      <alignment horizontal="center" vertical="center"/>
    </xf>
    <xf numFmtId="164" fontId="34" fillId="4" borderId="12" xfId="44" applyFont="1" applyFill="1" applyBorder="1" applyAlignment="1" applyProtection="1">
      <alignment horizontal="center" vertical="center" wrapText="1"/>
    </xf>
    <xf numFmtId="164" fontId="21" fillId="4" borderId="12" xfId="44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shrinkToFit="1"/>
    </xf>
    <xf numFmtId="164" fontId="15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wrapText="1"/>
    </xf>
    <xf numFmtId="164" fontId="21" fillId="4" borderId="0" xfId="44" applyFill="1" applyProtection="1"/>
    <xf numFmtId="164" fontId="15" fillId="4" borderId="0" xfId="44" applyFont="1" applyFill="1" applyAlignment="1" applyProtection="1">
      <alignment horizontal="left" shrinkToFit="1"/>
    </xf>
    <xf numFmtId="164" fontId="15" fillId="0" borderId="13" xfId="44" applyFont="1" applyBorder="1" applyAlignment="1" applyProtection="1">
      <alignment horizontal="center"/>
    </xf>
    <xf numFmtId="164" fontId="15" fillId="4" borderId="0" xfId="44" applyFont="1" applyFill="1" applyAlignment="1" applyProtection="1">
      <alignment horizontal="center"/>
    </xf>
    <xf numFmtId="164" fontId="23" fillId="4" borderId="0" xfId="44" applyFont="1" applyFill="1" applyAlignment="1" applyProtection="1">
      <alignment horizontal="center" shrinkToFit="1"/>
    </xf>
    <xf numFmtId="164" fontId="37" fillId="0" borderId="0" xfId="44" applyFont="1" applyAlignment="1" applyProtection="1">
      <alignment horizontal="center" shrinkToFit="1"/>
    </xf>
    <xf numFmtId="167" fontId="38" fillId="4" borderId="0" xfId="44" applyNumberFormat="1" applyFont="1" applyFill="1" applyAlignment="1" applyProtection="1">
      <alignment horizontal="center"/>
    </xf>
    <xf numFmtId="167" fontId="15" fillId="4" borderId="0" xfId="44" applyNumberFormat="1" applyFont="1" applyFill="1" applyAlignment="1" applyProtection="1">
      <alignment shrinkToFit="1"/>
    </xf>
    <xf numFmtId="164" fontId="15" fillId="4" borderId="0" xfId="44" applyFont="1" applyFill="1" applyProtection="1"/>
    <xf numFmtId="167" fontId="39" fillId="4" borderId="0" xfId="44" applyNumberFormat="1" applyFont="1" applyFill="1" applyAlignment="1" applyProtection="1">
      <alignment horizontal="center" shrinkToFit="1"/>
    </xf>
    <xf numFmtId="164" fontId="28" fillId="0" borderId="0" xfId="44" applyFont="1" applyAlignment="1" applyProtection="1">
      <alignment shrinkToFit="1"/>
    </xf>
    <xf numFmtId="164" fontId="42" fillId="0" borderId="0" xfId="44" applyFont="1" applyAlignment="1" applyProtection="1">
      <alignment horizontal="center"/>
    </xf>
    <xf numFmtId="172" fontId="43" fillId="19" borderId="15" xfId="44" applyNumberFormat="1" applyFont="1" applyFill="1" applyBorder="1" applyAlignment="1">
      <alignment horizontal="center"/>
    </xf>
    <xf numFmtId="172" fontId="44" fillId="19" borderId="16" xfId="44" applyNumberFormat="1" applyFont="1" applyFill="1" applyBorder="1" applyAlignment="1">
      <alignment horizontal="center"/>
    </xf>
    <xf numFmtId="172" fontId="44" fillId="19" borderId="15" xfId="44" applyNumberFormat="1" applyFont="1" applyFill="1" applyBorder="1" applyAlignment="1">
      <alignment horizontal="center"/>
    </xf>
    <xf numFmtId="164" fontId="15" fillId="0" borderId="18" xfId="44" applyFont="1" applyBorder="1" applyAlignment="1" applyProtection="1">
      <alignment horizontal="center"/>
    </xf>
    <xf numFmtId="164" fontId="15" fillId="0" borderId="19" xfId="44" applyFont="1" applyBorder="1" applyAlignment="1" applyProtection="1">
      <alignment horizontal="center"/>
    </xf>
    <xf numFmtId="164" fontId="45" fillId="0" borderId="13" xfId="44" applyFont="1" applyBorder="1" applyAlignment="1" applyProtection="1">
      <alignment horizontal="center"/>
    </xf>
    <xf numFmtId="164" fontId="27" fillId="20" borderId="0" xfId="44" applyFont="1" applyFill="1" applyProtection="1"/>
    <xf numFmtId="164" fontId="27" fillId="20" borderId="0" xfId="44" applyFont="1" applyFill="1" applyAlignment="1" applyProtection="1">
      <alignment horizontal="center"/>
    </xf>
    <xf numFmtId="172" fontId="43" fillId="19" borderId="16" xfId="44" applyNumberFormat="1" applyFont="1" applyFill="1" applyBorder="1" applyAlignment="1">
      <alignment horizontal="center"/>
    </xf>
    <xf numFmtId="172" fontId="43" fillId="0" borderId="15" xfId="44" applyNumberFormat="1" applyFont="1" applyBorder="1" applyAlignment="1">
      <alignment horizontal="center"/>
    </xf>
    <xf numFmtId="172" fontId="43" fillId="0" borderId="16" xfId="44" applyNumberFormat="1" applyFont="1" applyBorder="1" applyAlignment="1">
      <alignment horizontal="center"/>
    </xf>
    <xf numFmtId="164" fontId="45" fillId="0" borderId="18" xfId="44" applyFont="1" applyBorder="1" applyAlignment="1" applyProtection="1">
      <alignment horizontal="center"/>
    </xf>
    <xf numFmtId="172" fontId="44" fillId="0" borderId="15" xfId="44" applyNumberFormat="1" applyFont="1" applyBorder="1" applyAlignment="1">
      <alignment horizontal="center"/>
    </xf>
    <xf numFmtId="172" fontId="44" fillId="0" borderId="16" xfId="44" applyNumberFormat="1" applyFont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72" fillId="0" borderId="0" xfId="44" applyFont="1" applyAlignment="1" applyProtection="1">
      <alignment horizontal="center"/>
    </xf>
    <xf numFmtId="164" fontId="46" fillId="0" borderId="0" xfId="44" applyFont="1" applyBorder="1" applyProtection="1"/>
    <xf numFmtId="164" fontId="45" fillId="0" borderId="0" xfId="44" applyFont="1" applyBorder="1" applyProtection="1"/>
    <xf numFmtId="164" fontId="45" fillId="0" borderId="36" xfId="44" applyFont="1" applyBorder="1" applyAlignment="1" applyProtection="1">
      <alignment horizontal="left" shrinkToFit="1"/>
    </xf>
    <xf numFmtId="164" fontId="45" fillId="0" borderId="38" xfId="44" applyFont="1" applyBorder="1" applyAlignment="1" applyProtection="1">
      <alignment shrinkToFit="1"/>
    </xf>
    <xf numFmtId="164" fontId="45" fillId="0" borderId="38" xfId="44" applyFont="1" applyBorder="1" applyAlignment="1" applyProtection="1">
      <alignment horizontal="left" shrinkToFit="1"/>
    </xf>
    <xf numFmtId="164" fontId="15" fillId="0" borderId="15" xfId="44" applyFont="1" applyBorder="1" applyAlignment="1" applyProtection="1">
      <alignment horizontal="center" vertical="center" wrapText="1"/>
    </xf>
    <xf numFmtId="164" fontId="15" fillId="0" borderId="16" xfId="44" applyFont="1" applyBorder="1" applyAlignment="1" applyProtection="1">
      <alignment horizontal="center" vertical="center" wrapText="1"/>
    </xf>
    <xf numFmtId="164" fontId="35" fillId="0" borderId="17" xfId="44" applyFont="1" applyBorder="1" applyAlignment="1" applyProtection="1">
      <alignment horizontal="center" vertical="center" wrapText="1"/>
    </xf>
    <xf numFmtId="167" fontId="15" fillId="0" borderId="40" xfId="44" applyNumberFormat="1" applyFont="1" applyBorder="1" applyAlignment="1" applyProtection="1">
      <alignment horizontal="center"/>
    </xf>
    <xf numFmtId="167" fontId="15" fillId="0" borderId="43" xfId="44" applyNumberFormat="1" applyFont="1" applyBorder="1" applyAlignment="1" applyProtection="1">
      <alignment horizontal="center"/>
    </xf>
    <xf numFmtId="168" fontId="15" fillId="0" borderId="13" xfId="44" applyNumberFormat="1" applyFont="1" applyBorder="1" applyAlignment="1" applyProtection="1">
      <alignment horizontal="center"/>
    </xf>
    <xf numFmtId="168" fontId="15" fillId="0" borderId="19" xfId="44" applyNumberFormat="1" applyFont="1" applyBorder="1" applyAlignment="1" applyProtection="1">
      <alignment horizontal="center"/>
    </xf>
    <xf numFmtId="168" fontId="45" fillId="0" borderId="18" xfId="44" applyNumberFormat="1" applyFont="1" applyBorder="1" applyAlignment="1" applyProtection="1">
      <alignment horizontal="center"/>
    </xf>
    <xf numFmtId="168" fontId="45" fillId="0" borderId="13" xfId="44" applyNumberFormat="1" applyFont="1" applyBorder="1" applyAlignment="1" applyProtection="1">
      <alignment horizontal="center"/>
    </xf>
    <xf numFmtId="168" fontId="15" fillId="0" borderId="33" xfId="44" applyNumberFormat="1" applyFont="1" applyBorder="1" applyAlignment="1" applyProtection="1">
      <alignment horizontal="center"/>
    </xf>
    <xf numFmtId="168" fontId="15" fillId="0" borderId="32" xfId="44" applyNumberFormat="1" applyFont="1" applyBorder="1" applyAlignment="1" applyProtection="1">
      <alignment horizontal="center"/>
    </xf>
    <xf numFmtId="168" fontId="15" fillId="0" borderId="34" xfId="44" applyNumberFormat="1" applyFont="1" applyBorder="1" applyAlignment="1" applyProtection="1">
      <alignment horizontal="center"/>
    </xf>
    <xf numFmtId="168" fontId="15" fillId="0" borderId="35" xfId="44" applyNumberFormat="1" applyFont="1" applyBorder="1" applyAlignment="1" applyProtection="1">
      <alignment horizontal="center"/>
    </xf>
    <xf numFmtId="168" fontId="15" fillId="0" borderId="41" xfId="44" applyNumberFormat="1" applyFont="1" applyBorder="1" applyAlignment="1" applyProtection="1">
      <alignment horizontal="center"/>
    </xf>
    <xf numFmtId="168" fontId="15" fillId="0" borderId="39" xfId="44" applyNumberFormat="1" applyFont="1" applyBorder="1" applyAlignment="1" applyProtection="1">
      <alignment horizontal="center"/>
    </xf>
    <xf numFmtId="168" fontId="45" fillId="0" borderId="39" xfId="44" applyNumberFormat="1" applyFont="1" applyBorder="1" applyAlignment="1" applyProtection="1">
      <alignment horizontal="center"/>
    </xf>
    <xf numFmtId="168" fontId="45" fillId="0" borderId="35" xfId="44" applyNumberFormat="1" applyFont="1" applyBorder="1" applyAlignment="1" applyProtection="1">
      <alignment horizontal="center"/>
    </xf>
    <xf numFmtId="164" fontId="15" fillId="0" borderId="15" xfId="44" applyFont="1" applyBorder="1" applyAlignment="1" applyProtection="1">
      <alignment horizontal="center"/>
    </xf>
    <xf numFmtId="164" fontId="15" fillId="0" borderId="16" xfId="44" applyFont="1" applyBorder="1" applyAlignment="1" applyProtection="1">
      <alignment horizontal="center"/>
    </xf>
    <xf numFmtId="164" fontId="41" fillId="0" borderId="0" xfId="44" applyFont="1" applyBorder="1" applyAlignment="1" applyProtection="1">
      <alignment horizontal="center"/>
    </xf>
    <xf numFmtId="164" fontId="41" fillId="0" borderId="37" xfId="44" applyFont="1" applyBorder="1" applyAlignment="1" applyProtection="1">
      <alignment horizontal="center"/>
    </xf>
    <xf numFmtId="164" fontId="35" fillId="0" borderId="15" xfId="44" applyFont="1" applyBorder="1" applyAlignment="1" applyProtection="1">
      <alignment horizontal="left"/>
    </xf>
    <xf numFmtId="164" fontId="35" fillId="0" borderId="16" xfId="44" applyFont="1" applyBorder="1" applyAlignment="1" applyProtection="1">
      <alignment horizontal="left"/>
    </xf>
    <xf numFmtId="164" fontId="35" fillId="0" borderId="17" xfId="44" applyFont="1" applyBorder="1" applyAlignment="1" applyProtection="1">
      <alignment horizontal="left"/>
    </xf>
    <xf numFmtId="164" fontId="36" fillId="0" borderId="16" xfId="44" applyFont="1" applyBorder="1" applyAlignment="1" applyProtection="1">
      <alignment horizontal="left"/>
    </xf>
    <xf numFmtId="164" fontId="35" fillId="4" borderId="16" xfId="44" applyFont="1" applyFill="1" applyBorder="1" applyAlignment="1" applyProtection="1">
      <alignment horizontal="left"/>
    </xf>
    <xf numFmtId="164" fontId="36" fillId="0" borderId="15" xfId="44" applyFont="1" applyBorder="1" applyAlignment="1" applyProtection="1">
      <alignment horizontal="left"/>
    </xf>
    <xf numFmtId="164" fontId="36" fillId="4" borderId="15" xfId="44" applyFont="1" applyFill="1" applyBorder="1" applyAlignment="1" applyProtection="1">
      <alignment horizontal="left"/>
    </xf>
    <xf numFmtId="164" fontId="36" fillId="4" borderId="16" xfId="44" applyFont="1" applyFill="1" applyBorder="1" applyAlignment="1" applyProtection="1">
      <alignment horizontal="left"/>
    </xf>
    <xf numFmtId="164" fontId="36" fillId="0" borderId="17" xfId="44" applyFont="1" applyBorder="1" applyAlignment="1" applyProtection="1">
      <alignment horizontal="left"/>
    </xf>
    <xf numFmtId="164" fontId="45" fillId="0" borderId="15" xfId="44" applyFont="1" applyBorder="1" applyAlignment="1" applyProtection="1">
      <alignment horizontal="center" shrinkToFit="1"/>
    </xf>
    <xf numFmtId="164" fontId="45" fillId="0" borderId="16" xfId="44" applyFont="1" applyBorder="1" applyAlignment="1" applyProtection="1">
      <alignment horizontal="center" shrinkToFit="1"/>
    </xf>
    <xf numFmtId="164" fontId="15" fillId="0" borderId="16" xfId="44" applyFont="1" applyBorder="1" applyAlignment="1" applyProtection="1">
      <alignment horizontal="center" shrinkToFit="1"/>
    </xf>
    <xf numFmtId="164" fontId="15" fillId="0" borderId="17" xfId="44" applyFont="1" applyBorder="1" applyAlignment="1" applyProtection="1">
      <alignment horizontal="center" shrinkToFit="1"/>
    </xf>
    <xf numFmtId="164" fontId="36" fillId="0" borderId="44" xfId="44" applyFont="1" applyBorder="1" applyProtection="1"/>
    <xf numFmtId="164" fontId="45" fillId="0" borderId="16" xfId="44" applyFont="1" applyBorder="1" applyAlignment="1" applyProtection="1">
      <alignment horizontal="center" vertical="center" wrapText="1"/>
    </xf>
    <xf numFmtId="167" fontId="15" fillId="0" borderId="16" xfId="44" applyNumberFormat="1" applyFont="1" applyBorder="1" applyAlignment="1" applyProtection="1">
      <alignment horizontal="center"/>
    </xf>
    <xf numFmtId="164" fontId="45" fillId="0" borderId="45" xfId="44" applyFont="1" applyBorder="1" applyAlignment="1" applyProtection="1">
      <alignment horizontal="center" shrinkToFit="1"/>
    </xf>
    <xf numFmtId="164" fontId="15" fillId="0" borderId="45" xfId="44" applyFont="1" applyBorder="1" applyAlignment="1" applyProtection="1">
      <alignment horizontal="center" vertical="center" wrapText="1"/>
    </xf>
    <xf numFmtId="164" fontId="45" fillId="0" borderId="45" xfId="44" applyFont="1" applyBorder="1" applyAlignment="1" applyProtection="1">
      <alignment horizontal="center" vertical="center" wrapText="1"/>
    </xf>
    <xf numFmtId="164" fontId="45" fillId="0" borderId="42" xfId="44" applyFont="1" applyBorder="1" applyAlignment="1" applyProtection="1">
      <alignment shrinkToFit="1"/>
    </xf>
    <xf numFmtId="168" fontId="45" fillId="0" borderId="36" xfId="44" applyNumberFormat="1" applyFont="1" applyBorder="1" applyAlignment="1" applyProtection="1">
      <alignment horizontal="center"/>
    </xf>
    <xf numFmtId="168" fontId="45" fillId="0" borderId="43" xfId="44" applyNumberFormat="1" applyFont="1" applyBorder="1" applyAlignment="1" applyProtection="1">
      <alignment horizontal="center"/>
    </xf>
    <xf numFmtId="168" fontId="45" fillId="0" borderId="38" xfId="44" applyNumberFormat="1" applyFont="1" applyBorder="1" applyAlignment="1" applyProtection="1">
      <alignment horizontal="center"/>
    </xf>
    <xf numFmtId="168" fontId="15" fillId="0" borderId="38" xfId="44" applyNumberFormat="1" applyFont="1" applyBorder="1" applyAlignment="1" applyProtection="1">
      <alignment horizontal="center"/>
    </xf>
    <xf numFmtId="168" fontId="15" fillId="0" borderId="42" xfId="44" applyNumberFormat="1" applyFont="1" applyBorder="1" applyAlignment="1" applyProtection="1">
      <alignment horizontal="center"/>
    </xf>
    <xf numFmtId="168" fontId="45" fillId="0" borderId="40" xfId="44" applyNumberFormat="1" applyFont="1" applyBorder="1" applyAlignment="1" applyProtection="1">
      <alignment horizontal="center"/>
    </xf>
    <xf numFmtId="168" fontId="15" fillId="0" borderId="40" xfId="44" applyNumberFormat="1" applyFont="1" applyBorder="1" applyAlignment="1" applyProtection="1">
      <alignment horizontal="center"/>
    </xf>
    <xf numFmtId="168" fontId="15" fillId="0" borderId="46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horizontal="center"/>
    </xf>
    <xf numFmtId="164" fontId="45" fillId="0" borderId="16" xfId="44" applyFont="1" applyBorder="1" applyAlignment="1" applyProtection="1">
      <alignment horizontal="center"/>
    </xf>
    <xf numFmtId="164" fontId="15" fillId="0" borderId="45" xfId="44" applyFont="1" applyBorder="1" applyAlignment="1" applyProtection="1">
      <alignment horizontal="center"/>
    </xf>
    <xf numFmtId="164" fontId="46" fillId="0" borderId="37" xfId="44" applyFont="1" applyBorder="1" applyProtection="1"/>
    <xf numFmtId="164" fontId="36" fillId="0" borderId="38" xfId="44" applyFont="1" applyBorder="1" applyAlignment="1" applyProtection="1">
      <alignment shrinkToFit="1"/>
    </xf>
    <xf numFmtId="164" fontId="45" fillId="0" borderId="47" xfId="44" applyFont="1" applyBorder="1" applyProtection="1"/>
    <xf numFmtId="167" fontId="15" fillId="0" borderId="46" xfId="44" applyNumberFormat="1" applyFont="1" applyBorder="1" applyAlignment="1" applyProtection="1">
      <alignment horizontal="center"/>
    </xf>
    <xf numFmtId="168" fontId="45" fillId="0" borderId="32" xfId="44" applyNumberFormat="1" applyFont="1" applyBorder="1" applyAlignment="1" applyProtection="1">
      <alignment horizontal="center"/>
    </xf>
    <xf numFmtId="168" fontId="15" fillId="0" borderId="48" xfId="44" applyNumberFormat="1" applyFont="1" applyBorder="1" applyAlignment="1" applyProtection="1">
      <alignment horizontal="center"/>
    </xf>
    <xf numFmtId="164" fontId="45" fillId="0" borderId="16" xfId="44" applyFont="1" applyBorder="1" applyAlignment="1" applyProtection="1">
      <alignment shrinkToFit="1"/>
    </xf>
    <xf numFmtId="167" fontId="15" fillId="0" borderId="45" xfId="44" applyNumberFormat="1" applyFont="1" applyBorder="1" applyAlignment="1" applyProtection="1">
      <alignment horizontal="center"/>
    </xf>
    <xf numFmtId="168" fontId="45" fillId="0" borderId="33" xfId="44" applyNumberFormat="1" applyFont="1" applyBorder="1" applyAlignment="1" applyProtection="1">
      <alignment horizontal="center"/>
    </xf>
    <xf numFmtId="164" fontId="42" fillId="0" borderId="0" xfId="44" applyFont="1" applyAlignment="1" applyProtection="1">
      <alignment horizontal="center" shrinkToFit="1"/>
    </xf>
    <xf numFmtId="164" fontId="73" fillId="0" borderId="15" xfId="44" applyFont="1" applyBorder="1" applyAlignment="1" applyProtection="1">
      <alignment horizontal="center" vertical="center" wrapText="1"/>
    </xf>
    <xf numFmtId="164" fontId="73" fillId="0" borderId="16" xfId="44" applyFont="1" applyBorder="1" applyAlignment="1" applyProtection="1">
      <alignment horizontal="center" vertical="center" wrapText="1"/>
    </xf>
    <xf numFmtId="164" fontId="74" fillId="0" borderId="0" xfId="44" applyFont="1" applyAlignment="1" applyProtection="1">
      <alignment horizontal="center" shrinkToFit="1"/>
    </xf>
    <xf numFmtId="172" fontId="43" fillId="0" borderId="45" xfId="44" applyNumberFormat="1" applyFont="1" applyBorder="1" applyAlignment="1">
      <alignment horizontal="center"/>
    </xf>
    <xf numFmtId="172" fontId="44" fillId="19" borderId="45" xfId="44" applyNumberFormat="1" applyFont="1" applyFill="1" applyBorder="1" applyAlignment="1">
      <alignment horizontal="center"/>
    </xf>
    <xf numFmtId="172" fontId="43" fillId="0" borderId="15" xfId="44" applyNumberFormat="1" applyFont="1" applyFill="1" applyBorder="1" applyAlignment="1">
      <alignment horizontal="center"/>
    </xf>
    <xf numFmtId="172" fontId="43" fillId="0" borderId="16" xfId="44" applyNumberFormat="1" applyFont="1" applyFill="1" applyBorder="1" applyAlignment="1">
      <alignment horizontal="center"/>
    </xf>
    <xf numFmtId="172" fontId="43" fillId="0" borderId="45" xfId="44" applyNumberFormat="1" applyFont="1" applyFill="1" applyBorder="1" applyAlignment="1">
      <alignment horizontal="center"/>
    </xf>
    <xf numFmtId="172" fontId="43" fillId="19" borderId="45" xfId="44" applyNumberFormat="1" applyFont="1" applyFill="1" applyBorder="1" applyAlignment="1">
      <alignment horizontal="center"/>
    </xf>
    <xf numFmtId="172" fontId="75" fillId="0" borderId="16" xfId="44" applyNumberFormat="1" applyFont="1" applyBorder="1" applyAlignment="1">
      <alignment horizontal="center"/>
    </xf>
    <xf numFmtId="172" fontId="44" fillId="0" borderId="45" xfId="44" applyNumberFormat="1" applyFont="1" applyBorder="1" applyAlignment="1">
      <alignment horizontal="center"/>
    </xf>
    <xf numFmtId="164" fontId="45" fillId="0" borderId="15" xfId="44" applyFont="1" applyBorder="1" applyAlignment="1" applyProtection="1">
      <alignment horizontal="left" shrinkToFit="1"/>
    </xf>
    <xf numFmtId="164" fontId="36" fillId="0" borderId="45" xfId="44" applyFont="1" applyBorder="1" applyAlignment="1" applyProtection="1">
      <alignment shrinkToFit="1"/>
    </xf>
    <xf numFmtId="164" fontId="21" fillId="0" borderId="0" xfId="44" applyBorder="1" applyAlignment="1" applyProtection="1">
      <alignment shrinkToFit="1"/>
    </xf>
    <xf numFmtId="164" fontId="71" fillId="0" borderId="49" xfId="44" applyFont="1" applyBorder="1" applyAlignment="1">
      <alignment horizontal="center" shrinkToFit="1"/>
    </xf>
    <xf numFmtId="164" fontId="71" fillId="0" borderId="0" xfId="44" applyFont="1" applyBorder="1" applyAlignment="1">
      <alignment horizontal="center" shrinkToFit="1"/>
    </xf>
    <xf numFmtId="164" fontId="70" fillId="0" borderId="0" xfId="44" applyFont="1" applyBorder="1" applyAlignment="1" applyProtection="1">
      <alignment horizontal="center"/>
    </xf>
    <xf numFmtId="164" fontId="42" fillId="0" borderId="0" xfId="44" applyFont="1" applyBorder="1" applyAlignment="1" applyProtection="1">
      <alignment horizontal="center"/>
    </xf>
    <xf numFmtId="164" fontId="23" fillId="0" borderId="0" xfId="44" applyFont="1" applyBorder="1" applyAlignment="1" applyProtection="1">
      <alignment horizontal="center" shrinkToFit="1"/>
    </xf>
    <xf numFmtId="168" fontId="15" fillId="0" borderId="50" xfId="44" applyNumberFormat="1" applyFont="1" applyBorder="1" applyAlignment="1" applyProtection="1">
      <alignment horizontal="center"/>
    </xf>
    <xf numFmtId="168" fontId="15" fillId="0" borderId="51" xfId="44" applyNumberFormat="1" applyFont="1" applyBorder="1" applyAlignment="1" applyProtection="1">
      <alignment horizontal="center"/>
    </xf>
    <xf numFmtId="164" fontId="45" fillId="0" borderId="37" xfId="44" applyFont="1" applyBorder="1" applyProtection="1"/>
    <xf numFmtId="164" fontId="45" fillId="0" borderId="16" xfId="44" applyFont="1" applyBorder="1" applyProtection="1"/>
    <xf numFmtId="164" fontId="71" fillId="0" borderId="0" xfId="44" applyFont="1" applyFill="1" applyBorder="1" applyAlignment="1">
      <alignment horizontal="center" shrinkToFit="1"/>
    </xf>
    <xf numFmtId="164" fontId="36" fillId="0" borderId="16" xfId="44" applyFont="1" applyBorder="1" applyAlignment="1" applyProtection="1">
      <alignment horizontal="center" shrinkToFit="1"/>
    </xf>
    <xf numFmtId="164" fontId="42" fillId="0" borderId="58" xfId="44" applyFont="1" applyBorder="1" applyAlignment="1" applyProtection="1">
      <alignment horizontal="center"/>
    </xf>
    <xf numFmtId="164" fontId="45" fillId="0" borderId="36" xfId="44" applyFont="1" applyFill="1" applyBorder="1" applyAlignment="1" applyProtection="1">
      <alignment shrinkToFit="1"/>
    </xf>
    <xf numFmtId="164" fontId="45" fillId="0" borderId="38" xfId="44" applyFont="1" applyFill="1" applyBorder="1" applyAlignment="1" applyProtection="1">
      <alignment shrinkToFit="1"/>
    </xf>
    <xf numFmtId="164" fontId="76" fillId="0" borderId="15" xfId="44" applyFont="1" applyBorder="1" applyAlignment="1" applyProtection="1">
      <alignment horizontal="center" shrinkToFit="1"/>
    </xf>
    <xf numFmtId="164" fontId="76" fillId="0" borderId="16" xfId="44" applyFont="1" applyBorder="1" applyAlignment="1" applyProtection="1">
      <alignment horizontal="center" shrinkToFit="1"/>
    </xf>
    <xf numFmtId="164" fontId="35" fillId="0" borderId="15" xfId="44" applyFont="1" applyBorder="1" applyAlignment="1" applyProtection="1">
      <alignment horizontal="center" shrinkToFit="1"/>
    </xf>
    <xf numFmtId="164" fontId="35" fillId="0" borderId="16" xfId="44" applyFont="1" applyBorder="1" applyAlignment="1" applyProtection="1">
      <alignment horizontal="center" shrinkToFit="1"/>
    </xf>
    <xf numFmtId="164" fontId="77" fillId="0" borderId="16" xfId="44" applyFont="1" applyBorder="1" applyAlignment="1" applyProtection="1">
      <alignment horizontal="center" shrinkToFit="1"/>
    </xf>
    <xf numFmtId="164" fontId="78" fillId="0" borderId="16" xfId="44" applyFont="1" applyBorder="1" applyAlignment="1" applyProtection="1">
      <alignment horizontal="center" shrinkToFit="1"/>
    </xf>
    <xf numFmtId="164" fontId="35" fillId="0" borderId="0" xfId="44" applyFont="1" applyFill="1" applyBorder="1" applyProtection="1"/>
    <xf numFmtId="164" fontId="45" fillId="0" borderId="57" xfId="44" applyFont="1" applyFill="1" applyBorder="1" applyAlignment="1" applyProtection="1">
      <alignment shrinkToFit="1"/>
    </xf>
    <xf numFmtId="164" fontId="45" fillId="0" borderId="45" xfId="44" applyFont="1" applyFill="1" applyBorder="1" applyAlignment="1" applyProtection="1">
      <alignment horizontal="center" shrinkToFit="1"/>
    </xf>
    <xf numFmtId="167" fontId="15" fillId="0" borderId="16" xfId="44" applyNumberFormat="1" applyFont="1" applyFill="1" applyBorder="1" applyAlignment="1" applyProtection="1">
      <alignment horizontal="center"/>
    </xf>
    <xf numFmtId="167" fontId="24" fillId="0" borderId="45" xfId="44" applyNumberFormat="1" applyFont="1" applyFill="1" applyBorder="1" applyAlignment="1" applyProtection="1">
      <alignment horizontal="center"/>
    </xf>
    <xf numFmtId="164" fontId="45" fillId="0" borderId="16" xfId="44" applyFont="1" applyBorder="1" applyAlignment="1" applyProtection="1">
      <alignment horizontal="left" shrinkToFit="1"/>
    </xf>
    <xf numFmtId="164" fontId="45" fillId="0" borderId="16" xfId="44" applyFont="1" applyFill="1" applyBorder="1" applyAlignment="1" applyProtection="1">
      <alignment horizontal="center" shrinkToFit="1"/>
    </xf>
    <xf numFmtId="164" fontId="21" fillId="0" borderId="0" xfId="44" applyFill="1" applyBorder="1" applyAlignment="1" applyProtection="1">
      <alignment shrinkToFit="1"/>
    </xf>
    <xf numFmtId="164" fontId="15" fillId="0" borderId="16" xfId="44" applyFont="1" applyFill="1" applyBorder="1" applyAlignment="1" applyProtection="1">
      <alignment horizontal="center" vertical="center" wrapText="1"/>
    </xf>
    <xf numFmtId="167" fontId="15" fillId="0" borderId="40" xfId="44" applyNumberFormat="1" applyFont="1" applyFill="1" applyBorder="1" applyAlignment="1" applyProtection="1">
      <alignment horizontal="center"/>
    </xf>
    <xf numFmtId="164" fontId="36" fillId="0" borderId="38" xfId="44" applyFont="1" applyFill="1" applyBorder="1" applyAlignment="1" applyProtection="1">
      <alignment horizontal="left" shrinkToFit="1"/>
    </xf>
    <xf numFmtId="164" fontId="36" fillId="0" borderId="16" xfId="44" applyFont="1" applyFill="1" applyBorder="1" applyAlignment="1" applyProtection="1">
      <alignment horizontal="center" shrinkToFit="1"/>
    </xf>
    <xf numFmtId="164" fontId="45" fillId="0" borderId="0" xfId="44" applyFont="1" applyFill="1" applyBorder="1" applyProtection="1"/>
    <xf numFmtId="164" fontId="21" fillId="0" borderId="47" xfId="44" applyFill="1" applyBorder="1" applyAlignment="1" applyProtection="1">
      <alignment shrinkToFit="1"/>
    </xf>
    <xf numFmtId="164" fontId="15" fillId="0" borderId="45" xfId="44" applyFont="1" applyFill="1" applyBorder="1" applyAlignment="1" applyProtection="1">
      <alignment horizontal="center" vertical="center" wrapText="1"/>
    </xf>
    <xf numFmtId="167" fontId="15" fillId="0" borderId="46" xfId="44" applyNumberFormat="1" applyFont="1" applyFill="1" applyBorder="1" applyAlignment="1" applyProtection="1">
      <alignment horizontal="center"/>
    </xf>
    <xf numFmtId="164" fontId="79" fillId="0" borderId="16" xfId="44" applyFont="1" applyBorder="1" applyAlignment="1" applyProtection="1">
      <alignment horizontal="center" vertical="center" wrapText="1"/>
    </xf>
    <xf numFmtId="164" fontId="70" fillId="0" borderId="0" xfId="44" applyFont="1" applyAlignment="1" applyProtection="1">
      <alignment shrinkToFit="1"/>
    </xf>
    <xf numFmtId="164" fontId="28" fillId="20" borderId="20" xfId="44" applyFont="1" applyFill="1" applyBorder="1" applyProtection="1"/>
    <xf numFmtId="164" fontId="41" fillId="0" borderId="36" xfId="44" applyFont="1" applyBorder="1" applyAlignment="1" applyProtection="1">
      <alignment horizontal="center"/>
    </xf>
    <xf numFmtId="164" fontId="41" fillId="0" borderId="38" xfId="44" applyFont="1" applyBorder="1" applyAlignment="1" applyProtection="1">
      <alignment horizontal="center"/>
    </xf>
    <xf numFmtId="164" fontId="41" fillId="0" borderId="57" xfId="44" applyFont="1" applyBorder="1" applyAlignment="1" applyProtection="1">
      <alignment horizontal="center"/>
    </xf>
    <xf numFmtId="164" fontId="41" fillId="0" borderId="15" xfId="44" applyFont="1" applyBorder="1" applyAlignment="1" applyProtection="1">
      <alignment horizontal="center"/>
    </xf>
    <xf numFmtId="164" fontId="41" fillId="0" borderId="16" xfId="44" applyFont="1" applyBorder="1" applyAlignment="1" applyProtection="1">
      <alignment horizontal="center"/>
    </xf>
    <xf numFmtId="164" fontId="41" fillId="0" borderId="45" xfId="44" applyFont="1" applyBorder="1" applyAlignment="1" applyProtection="1">
      <alignment horizontal="center"/>
    </xf>
    <xf numFmtId="172" fontId="82" fillId="20" borderId="15" xfId="44" applyNumberFormat="1" applyFont="1" applyFill="1" applyBorder="1" applyAlignment="1">
      <alignment horizontal="center" vertical="center"/>
    </xf>
    <xf numFmtId="164" fontId="83" fillId="20" borderId="15" xfId="44" applyFont="1" applyFill="1" applyBorder="1" applyAlignment="1" applyProtection="1">
      <alignment vertical="center"/>
    </xf>
    <xf numFmtId="164" fontId="80" fillId="20" borderId="55" xfId="44" applyFont="1" applyFill="1" applyBorder="1" applyAlignment="1" applyProtection="1">
      <alignment horizontal="center" vertical="center"/>
    </xf>
    <xf numFmtId="164" fontId="24" fillId="20" borderId="20" xfId="44" applyFont="1" applyFill="1" applyBorder="1" applyAlignment="1" applyProtection="1">
      <alignment horizontal="center" vertical="center"/>
    </xf>
    <xf numFmtId="164" fontId="84" fillId="20" borderId="20" xfId="44" applyFont="1" applyFill="1" applyBorder="1" applyAlignment="1" applyProtection="1">
      <alignment horizontal="center" vertical="center"/>
    </xf>
    <xf numFmtId="172" fontId="75" fillId="0" borderId="15" xfId="44" applyNumberFormat="1" applyFont="1" applyBorder="1" applyAlignment="1">
      <alignment horizontal="center"/>
    </xf>
    <xf numFmtId="168" fontId="73" fillId="20" borderId="53" xfId="44" applyNumberFormat="1" applyFont="1" applyFill="1" applyBorder="1" applyAlignment="1" applyProtection="1">
      <alignment horizontal="center" vertical="center"/>
    </xf>
    <xf numFmtId="164" fontId="73" fillId="20" borderId="54" xfId="44" applyFont="1" applyFill="1" applyBorder="1" applyAlignment="1" applyProtection="1">
      <alignment horizontal="center" vertical="center"/>
    </xf>
    <xf numFmtId="168" fontId="73" fillId="20" borderId="59" xfId="44" applyNumberFormat="1" applyFont="1" applyFill="1" applyBorder="1" applyAlignment="1" applyProtection="1">
      <alignment horizontal="center" vertical="center"/>
    </xf>
    <xf numFmtId="164" fontId="70" fillId="0" borderId="0" xfId="44" applyFont="1" applyFill="1" applyBorder="1" applyAlignment="1" applyProtection="1">
      <alignment horizontal="center"/>
    </xf>
    <xf numFmtId="164" fontId="45" fillId="0" borderId="16" xfId="44" applyFont="1" applyFill="1" applyBorder="1" applyAlignment="1" applyProtection="1">
      <alignment horizontal="left" shrinkToFit="1"/>
    </xf>
    <xf numFmtId="164" fontId="45" fillId="0" borderId="15" xfId="44" applyFont="1" applyFill="1" applyBorder="1" applyAlignment="1" applyProtection="1">
      <alignment horizontal="left" shrinkToFit="1"/>
    </xf>
    <xf numFmtId="164" fontId="47" fillId="0" borderId="16" xfId="44" applyFont="1" applyFill="1" applyBorder="1" applyAlignment="1" applyProtection="1">
      <alignment shrinkToFit="1"/>
    </xf>
    <xf numFmtId="164" fontId="45" fillId="0" borderId="60" xfId="44" applyFont="1" applyBorder="1" applyAlignment="1" applyProtection="1">
      <alignment horizontal="left" shrinkToFit="1"/>
    </xf>
    <xf numFmtId="164" fontId="45" fillId="0" borderId="60" xfId="44" applyFont="1" applyBorder="1" applyAlignment="1" applyProtection="1">
      <alignment horizontal="center" shrinkToFit="1"/>
    </xf>
    <xf numFmtId="164" fontId="46" fillId="0" borderId="61" xfId="44" applyFont="1" applyBorder="1" applyProtection="1"/>
    <xf numFmtId="164" fontId="45" fillId="0" borderId="60" xfId="44" applyFont="1" applyBorder="1" applyAlignment="1" applyProtection="1">
      <alignment horizontal="center" vertical="center" wrapText="1"/>
    </xf>
    <xf numFmtId="167" fontId="15" fillId="0" borderId="62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shrinkToFit="1"/>
    </xf>
    <xf numFmtId="164" fontId="45" fillId="0" borderId="16" xfId="44" applyFont="1" applyFill="1" applyBorder="1" applyAlignment="1" applyProtection="1">
      <alignment shrinkToFit="1"/>
    </xf>
    <xf numFmtId="164" fontId="45" fillId="0" borderId="63" xfId="44" applyFont="1" applyBorder="1" applyAlignment="1" applyProtection="1">
      <alignment shrinkToFit="1"/>
    </xf>
    <xf numFmtId="164" fontId="45" fillId="0" borderId="64" xfId="44" applyFont="1" applyBorder="1" applyAlignment="1" applyProtection="1">
      <alignment horizontal="center" shrinkToFit="1"/>
    </xf>
    <xf numFmtId="164" fontId="45" fillId="0" borderId="65" xfId="44" applyFont="1" applyBorder="1" applyProtection="1"/>
    <xf numFmtId="164" fontId="73" fillId="0" borderId="64" xfId="44" applyFont="1" applyBorder="1" applyAlignment="1" applyProtection="1">
      <alignment horizontal="center" vertical="center" wrapText="1"/>
    </xf>
    <xf numFmtId="167" fontId="15" fillId="0" borderId="66" xfId="44" applyNumberFormat="1" applyFont="1" applyBorder="1" applyAlignment="1" applyProtection="1">
      <alignment horizontal="center"/>
    </xf>
    <xf numFmtId="164" fontId="73" fillId="0" borderId="16" xfId="44" applyFont="1" applyFill="1" applyBorder="1" applyAlignment="1" applyProtection="1">
      <alignment horizontal="center" vertical="center" wrapText="1"/>
    </xf>
    <xf numFmtId="164" fontId="35" fillId="0" borderId="16" xfId="44" applyFont="1" applyBorder="1" applyAlignment="1" applyProtection="1">
      <alignment horizontal="center" vertical="center" wrapText="1"/>
    </xf>
    <xf numFmtId="164" fontId="15" fillId="0" borderId="15" xfId="44" applyFont="1" applyBorder="1" applyAlignment="1" applyProtection="1">
      <alignment horizontal="center" shrinkToFit="1"/>
    </xf>
    <xf numFmtId="164" fontId="45" fillId="0" borderId="64" xfId="44" applyFont="1" applyBorder="1" applyAlignment="1" applyProtection="1">
      <alignment shrinkToFit="1"/>
    </xf>
    <xf numFmtId="164" fontId="46" fillId="0" borderId="65" xfId="44" applyFont="1" applyBorder="1" applyProtection="1"/>
    <xf numFmtId="164" fontId="47" fillId="0" borderId="64" xfId="44" applyFont="1" applyFill="1" applyBorder="1" applyAlignment="1" applyProtection="1">
      <alignment shrinkToFit="1"/>
    </xf>
    <xf numFmtId="164" fontId="36" fillId="0" borderId="64" xfId="44" applyFont="1" applyBorder="1" applyAlignment="1" applyProtection="1">
      <alignment horizontal="center" shrinkToFit="1"/>
    </xf>
    <xf numFmtId="164" fontId="15" fillId="0" borderId="64" xfId="44" applyFont="1" applyBorder="1" applyAlignment="1" applyProtection="1">
      <alignment horizontal="center" vertical="center" wrapText="1"/>
    </xf>
    <xf numFmtId="164" fontId="21" fillId="0" borderId="0" xfId="44" applyFill="1" applyAlignment="1" applyProtection="1">
      <alignment shrinkToFit="1"/>
    </xf>
    <xf numFmtId="169" fontId="69" fillId="38" borderId="31" xfId="44" applyNumberFormat="1" applyFont="1" applyFill="1" applyBorder="1" applyAlignment="1" applyProtection="1">
      <alignment horizontal="center" shrinkToFit="1"/>
    </xf>
    <xf numFmtId="164" fontId="85" fillId="0" borderId="0" xfId="44" applyFont="1" applyAlignment="1" applyProtection="1">
      <alignment horizontal="center"/>
    </xf>
    <xf numFmtId="164" fontId="45" fillId="0" borderId="16" xfId="44" applyFont="1" applyFill="1" applyBorder="1" applyProtection="1"/>
    <xf numFmtId="164" fontId="28" fillId="0" borderId="0" xfId="44" applyFont="1" applyFill="1" applyProtection="1"/>
    <xf numFmtId="164" fontId="21" fillId="0" borderId="0" xfId="44" applyFill="1" applyProtection="1"/>
    <xf numFmtId="164" fontId="46" fillId="0" borderId="0" xfId="44" applyFont="1" applyFill="1" applyBorder="1" applyProtection="1"/>
    <xf numFmtId="164" fontId="45" fillId="0" borderId="15" xfId="44" applyFont="1" applyFill="1" applyBorder="1" applyAlignment="1" applyProtection="1">
      <alignment horizontal="center" shrinkToFit="1"/>
    </xf>
    <xf numFmtId="164" fontId="46" fillId="0" borderId="37" xfId="44" applyFont="1" applyFill="1" applyBorder="1" applyProtection="1"/>
    <xf numFmtId="164" fontId="15" fillId="0" borderId="15" xfId="44" applyFont="1" applyFill="1" applyBorder="1" applyAlignment="1" applyProtection="1">
      <alignment horizontal="center" vertical="center" wrapText="1"/>
    </xf>
    <xf numFmtId="167" fontId="15" fillId="0" borderId="43" xfId="44" applyNumberFormat="1" applyFont="1" applyFill="1" applyBorder="1" applyAlignment="1" applyProtection="1">
      <alignment horizontal="center"/>
    </xf>
    <xf numFmtId="164" fontId="45" fillId="0" borderId="67" xfId="44" applyFont="1" applyFill="1" applyBorder="1" applyAlignment="1" applyProtection="1">
      <alignment shrinkToFit="1"/>
    </xf>
    <xf numFmtId="164" fontId="45" fillId="0" borderId="67" xfId="44" applyFont="1" applyFill="1" applyBorder="1" applyAlignment="1" applyProtection="1">
      <alignment horizontal="center" shrinkToFit="1"/>
    </xf>
    <xf numFmtId="164" fontId="46" fillId="0" borderId="65" xfId="44" applyFont="1" applyFill="1" applyBorder="1" applyProtection="1"/>
    <xf numFmtId="164" fontId="15" fillId="0" borderId="67" xfId="44" applyFont="1" applyFill="1" applyBorder="1" applyAlignment="1" applyProtection="1">
      <alignment horizontal="center" vertical="center" wrapText="1"/>
    </xf>
    <xf numFmtId="167" fontId="15" fillId="0" borderId="66" xfId="44" applyNumberFormat="1" applyFont="1" applyFill="1" applyBorder="1" applyAlignment="1" applyProtection="1">
      <alignment horizontal="center"/>
    </xf>
    <xf numFmtId="164" fontId="45" fillId="0" borderId="68" xfId="44" applyFont="1" applyBorder="1" applyAlignment="1" applyProtection="1">
      <alignment shrinkToFit="1"/>
    </xf>
    <xf numFmtId="164" fontId="45" fillId="0" borderId="68" xfId="44" applyFont="1" applyBorder="1" applyAlignment="1" applyProtection="1">
      <alignment horizontal="center" shrinkToFit="1"/>
    </xf>
    <xf numFmtId="164" fontId="45" fillId="0" borderId="69" xfId="44" applyFont="1" applyBorder="1" applyProtection="1"/>
    <xf numFmtId="164" fontId="45" fillId="0" borderId="68" xfId="44" applyFont="1" applyBorder="1" applyAlignment="1" applyProtection="1">
      <alignment horizontal="center" vertical="center" wrapText="1"/>
    </xf>
    <xf numFmtId="167" fontId="15" fillId="0" borderId="70" xfId="44" applyNumberFormat="1" applyFont="1" applyBorder="1" applyAlignment="1" applyProtection="1">
      <alignment horizontal="center"/>
    </xf>
    <xf numFmtId="164" fontId="45" fillId="0" borderId="68" xfId="44" applyFont="1" applyFill="1" applyBorder="1" applyAlignment="1" applyProtection="1">
      <alignment horizontal="left" shrinkToFit="1"/>
    </xf>
    <xf numFmtId="164" fontId="45" fillId="0" borderId="68" xfId="44" applyFont="1" applyFill="1" applyBorder="1" applyAlignment="1" applyProtection="1">
      <alignment horizontal="center" shrinkToFit="1"/>
    </xf>
    <xf numFmtId="164" fontId="46" fillId="0" borderId="69" xfId="44" applyFont="1" applyFill="1" applyBorder="1" applyProtection="1"/>
    <xf numFmtId="164" fontId="15" fillId="0" borderId="68" xfId="44" applyFont="1" applyBorder="1" applyAlignment="1" applyProtection="1">
      <alignment horizontal="center" vertical="center" wrapText="1"/>
    </xf>
    <xf numFmtId="164" fontId="21" fillId="4" borderId="12" xfId="44" applyFill="1" applyBorder="1" applyAlignment="1" applyProtection="1">
      <alignment horizontal="center" vertical="center"/>
    </xf>
    <xf numFmtId="164" fontId="40" fillId="0" borderId="0" xfId="44" applyFont="1" applyAlignment="1" applyProtection="1">
      <alignment horizontal="center"/>
    </xf>
    <xf numFmtId="164" fontId="40" fillId="0" borderId="14" xfId="44" applyFont="1" applyBorder="1" applyAlignment="1" applyProtection="1">
      <alignment horizontal="center"/>
    </xf>
    <xf numFmtId="164" fontId="81" fillId="20" borderId="55" xfId="44" applyFont="1" applyFill="1" applyBorder="1" applyAlignment="1" applyProtection="1">
      <alignment horizontal="center" vertical="center"/>
    </xf>
    <xf numFmtId="164" fontId="81" fillId="20" borderId="52" xfId="44" applyFont="1" applyFill="1" applyBorder="1" applyAlignment="1" applyProtection="1">
      <alignment horizontal="center" vertical="center"/>
    </xf>
    <xf numFmtId="164" fontId="81" fillId="20" borderId="56" xfId="44" applyFont="1" applyFill="1" applyBorder="1" applyAlignment="1" applyProtection="1">
      <alignment horizontal="center" vertical="center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3 2 2" xfId="8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Obliczenia 2" xfId="82"/>
    <cellStyle name="Result" xfId="45"/>
    <cellStyle name="Result2" xfId="46"/>
    <cellStyle name="Suma 2" xfId="83"/>
    <cellStyle name="Tekst objaśnienia 2" xfId="84"/>
    <cellStyle name="Tekst ostrzeżenia 2" xfId="85"/>
    <cellStyle name="Tytuł 2" xfId="86"/>
    <cellStyle name="Uwaga 2" xfId="87"/>
    <cellStyle name="Zły 2" xfId="88"/>
  </cellStyles>
  <dxfs count="0"/>
  <tableStyles count="0" defaultTableStyle="TableStyleMedium2" defaultPivotStyle="PivotStyleLight16"/>
  <colors>
    <mruColors>
      <color rgb="FFFF66CC"/>
      <color rgb="FF33CCFF"/>
      <color rgb="FFFF5050"/>
      <color rgb="FFCC0000"/>
      <color rgb="FFFFCC66"/>
      <color rgb="FFCCFFFF"/>
      <color rgb="FFFFFFCC"/>
      <color rgb="FFA6D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5" sqref="B15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130"/>
  <sheetViews>
    <sheetView tabSelected="1" topLeftCell="A79" zoomScale="93" zoomScaleNormal="93" workbookViewId="0">
      <selection activeCell="N25" sqref="N25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125" style="17" customWidth="1"/>
    <col min="8" max="8" width="32.375" style="17" customWidth="1"/>
    <col min="9" max="9" width="9.75" style="19" customWidth="1"/>
    <col min="10" max="10" width="16.625" style="20" customWidth="1"/>
    <col min="11" max="11" width="8.375" style="21" customWidth="1"/>
    <col min="12" max="12" width="7" style="17" customWidth="1"/>
    <col min="13" max="13" width="14.125" style="17" customWidth="1"/>
    <col min="14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7" ht="18.75">
      <c r="A1" s="16" t="s">
        <v>36</v>
      </c>
      <c r="D1" s="18"/>
      <c r="L1" s="68" t="s">
        <v>40</v>
      </c>
    </row>
    <row r="2" spans="1:37" ht="18.75">
      <c r="A2" s="22" t="s">
        <v>19</v>
      </c>
      <c r="B2" s="23" t="s">
        <v>20</v>
      </c>
      <c r="C2" s="24"/>
      <c r="D2" s="24"/>
      <c r="I2" s="28"/>
      <c r="L2" s="68" t="s">
        <v>41</v>
      </c>
    </row>
    <row r="3" spans="1:37" ht="18.75">
      <c r="A3" s="22" t="s">
        <v>37</v>
      </c>
      <c r="B3" s="59" t="s">
        <v>46</v>
      </c>
      <c r="C3" s="60"/>
      <c r="D3" s="60"/>
      <c r="H3" s="25" t="s">
        <v>38</v>
      </c>
      <c r="I3" s="28"/>
      <c r="J3" s="26"/>
      <c r="K3" s="27"/>
      <c r="L3" s="230" t="s">
        <v>84</v>
      </c>
    </row>
    <row r="4" spans="1:37" ht="18.75">
      <c r="A4" s="22" t="s">
        <v>21</v>
      </c>
      <c r="B4" s="23" t="s">
        <v>45</v>
      </c>
      <c r="C4" s="24" t="s">
        <v>42</v>
      </c>
      <c r="D4" s="24"/>
      <c r="H4" s="67" t="s">
        <v>22</v>
      </c>
      <c r="I4" s="28"/>
      <c r="J4" s="229">
        <v>45714</v>
      </c>
      <c r="K4" s="29"/>
    </row>
    <row r="5" spans="1:37" ht="18.75">
      <c r="A5" s="22" t="s">
        <v>23</v>
      </c>
      <c r="B5" s="30" t="s">
        <v>39</v>
      </c>
      <c r="C5" s="24"/>
      <c r="D5" s="24"/>
      <c r="H5" s="31"/>
      <c r="I5" s="28"/>
      <c r="J5" s="135"/>
      <c r="K5" s="32"/>
      <c r="L5" s="33"/>
      <c r="M5" s="34"/>
    </row>
    <row r="6" spans="1:37" ht="24" customHeight="1">
      <c r="A6" s="22"/>
      <c r="B6" s="30"/>
      <c r="C6" s="24"/>
      <c r="D6" s="24"/>
      <c r="H6" s="31"/>
      <c r="I6" s="28"/>
      <c r="J6" s="138"/>
      <c r="K6" s="32"/>
      <c r="L6" s="33"/>
    </row>
    <row r="7" spans="1:37" s="41" customFormat="1" ht="48.75" thickBot="1">
      <c r="A7" s="35" t="s">
        <v>24</v>
      </c>
      <c r="B7" s="36" t="s">
        <v>25</v>
      </c>
      <c r="C7" s="37" t="s">
        <v>26</v>
      </c>
      <c r="D7" s="37" t="s">
        <v>27</v>
      </c>
      <c r="E7" s="253" t="s">
        <v>28</v>
      </c>
      <c r="F7" s="253"/>
      <c r="G7" s="253"/>
      <c r="H7" s="35" t="s">
        <v>29</v>
      </c>
      <c r="I7" s="38" t="s">
        <v>30</v>
      </c>
      <c r="J7" s="38" t="s">
        <v>31</v>
      </c>
      <c r="K7" s="39" t="s">
        <v>32</v>
      </c>
      <c r="L7" s="40" t="s">
        <v>33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s="41" customFormat="1" ht="26.25" customHeight="1" thickBot="1">
      <c r="A8" s="195">
        <v>45723</v>
      </c>
      <c r="B8" s="196" t="s">
        <v>61</v>
      </c>
      <c r="C8" s="197" t="s">
        <v>64</v>
      </c>
      <c r="D8" s="198" t="s">
        <v>45</v>
      </c>
      <c r="E8" s="201">
        <v>0.72916666666666663</v>
      </c>
      <c r="F8" s="202" t="s">
        <v>34</v>
      </c>
      <c r="G8" s="203">
        <v>0.77083333333333337</v>
      </c>
      <c r="H8" s="256" t="s">
        <v>62</v>
      </c>
      <c r="I8" s="257"/>
      <c r="J8" s="258"/>
      <c r="K8" s="199" t="s">
        <v>63</v>
      </c>
      <c r="L8" s="188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s="41" customFormat="1" ht="12.75">
      <c r="A9" s="62">
        <v>45724</v>
      </c>
      <c r="B9" s="95" t="str">
        <f t="shared" ref="B9:B70" si="0">IF(WEEKDAY(A9,2)=5,"piątek",IF(WEEKDAY(A9,2)=6,"sobota",IF(WEEKDAY(A9,2)=7,"niedziela","Błąd")))</f>
        <v>sobota</v>
      </c>
      <c r="C9" s="93" t="s">
        <v>64</v>
      </c>
      <c r="D9" s="92" t="s">
        <v>45</v>
      </c>
      <c r="E9" s="86">
        <v>0.33333333333333331</v>
      </c>
      <c r="F9" s="43" t="s">
        <v>34</v>
      </c>
      <c r="G9" s="84">
        <v>0.43402777777777779</v>
      </c>
      <c r="H9" s="206" t="s">
        <v>71</v>
      </c>
      <c r="I9" s="104" t="s">
        <v>43</v>
      </c>
      <c r="J9" s="126" t="s">
        <v>72</v>
      </c>
      <c r="K9" s="74" t="s">
        <v>44</v>
      </c>
      <c r="L9" s="78">
        <v>3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s="41" customFormat="1" ht="12.75">
      <c r="A10" s="63">
        <v>45724</v>
      </c>
      <c r="B10" s="96" t="str">
        <f t="shared" si="0"/>
        <v>sobota</v>
      </c>
      <c r="C10" s="93" t="s">
        <v>64</v>
      </c>
      <c r="D10" s="92" t="s">
        <v>45</v>
      </c>
      <c r="E10" s="86">
        <v>0.44097222222222227</v>
      </c>
      <c r="F10" s="43" t="s">
        <v>34</v>
      </c>
      <c r="G10" s="84">
        <v>0.54166666666666663</v>
      </c>
      <c r="H10" s="175" t="s">
        <v>47</v>
      </c>
      <c r="I10" s="105" t="s">
        <v>43</v>
      </c>
      <c r="J10" s="69" t="s">
        <v>66</v>
      </c>
      <c r="K10" s="75" t="s">
        <v>44</v>
      </c>
      <c r="L10" s="77">
        <v>3</v>
      </c>
      <c r="M10" s="232"/>
      <c r="N10" s="233"/>
      <c r="O10" s="233"/>
      <c r="P10" s="17"/>
      <c r="Q10" s="17"/>
      <c r="R10" s="234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s="41" customFormat="1" ht="12.75">
      <c r="A11" s="63">
        <v>45724</v>
      </c>
      <c r="B11" s="96" t="str">
        <f t="shared" si="0"/>
        <v>sobota</v>
      </c>
      <c r="C11" s="93" t="s">
        <v>64</v>
      </c>
      <c r="D11" s="92" t="s">
        <v>45</v>
      </c>
      <c r="E11" s="86">
        <v>0.5625</v>
      </c>
      <c r="F11" s="43" t="s">
        <v>34</v>
      </c>
      <c r="G11" s="84">
        <v>0.66319444444444442</v>
      </c>
      <c r="H11" s="205" t="s">
        <v>50</v>
      </c>
      <c r="I11" s="176" t="s">
        <v>43</v>
      </c>
      <c r="J11" s="234" t="s">
        <v>67</v>
      </c>
      <c r="K11" s="75" t="s">
        <v>44</v>
      </c>
      <c r="L11" s="77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s="41" customFormat="1" ht="12.75">
      <c r="A12" s="63">
        <v>45724</v>
      </c>
      <c r="B12" s="96" t="str">
        <f t="shared" ref="B12:B14" si="1">IF(WEEKDAY(A12,2)=5,"piątek",IF(WEEKDAY(A12,2)=6,"sobota",IF(WEEKDAY(A12,2)=7,"niedziela","Błąd")))</f>
        <v>sobota</v>
      </c>
      <c r="C12" s="93" t="s">
        <v>64</v>
      </c>
      <c r="D12" s="92" t="s">
        <v>45</v>
      </c>
      <c r="E12" s="86">
        <v>0.67013888888888884</v>
      </c>
      <c r="F12" s="43" t="s">
        <v>34</v>
      </c>
      <c r="G12" s="84">
        <v>0.77083333333333337</v>
      </c>
      <c r="H12" s="214" t="s">
        <v>55</v>
      </c>
      <c r="I12" s="176" t="s">
        <v>43</v>
      </c>
      <c r="J12" s="234" t="s">
        <v>70</v>
      </c>
      <c r="K12" s="109" t="s">
        <v>44</v>
      </c>
      <c r="L12" s="77">
        <v>3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s="41" customFormat="1" ht="13.5" thickBot="1">
      <c r="A13" s="139">
        <v>45724</v>
      </c>
      <c r="B13" s="97" t="str">
        <f t="shared" ref="B13" si="2">IF(WEEKDAY(A13,2)=5,"piątek",IF(WEEKDAY(A13,2)=6,"sobota",IF(WEEKDAY(A13,2)=7,"niedziela","Błąd")))</f>
        <v>sobota</v>
      </c>
      <c r="C13" s="93" t="s">
        <v>64</v>
      </c>
      <c r="D13" s="92" t="s">
        <v>45</v>
      </c>
      <c r="E13" s="87">
        <v>0.77777777777777779</v>
      </c>
      <c r="F13" s="57" t="s">
        <v>34</v>
      </c>
      <c r="G13" s="85">
        <v>0.87847222222222221</v>
      </c>
      <c r="H13" s="249" t="s">
        <v>50</v>
      </c>
      <c r="I13" s="250" t="s">
        <v>43</v>
      </c>
      <c r="J13" s="251" t="s">
        <v>67</v>
      </c>
      <c r="K13" s="252" t="s">
        <v>44</v>
      </c>
      <c r="L13" s="248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s="41" customFormat="1" ht="12.75">
      <c r="A14" s="66">
        <v>45725</v>
      </c>
      <c r="B14" s="98" t="str">
        <f t="shared" si="1"/>
        <v>niedziela</v>
      </c>
      <c r="C14" s="189" t="s">
        <v>64</v>
      </c>
      <c r="D14" s="91" t="s">
        <v>45</v>
      </c>
      <c r="E14" s="88">
        <v>0.33333333333333331</v>
      </c>
      <c r="F14" s="56" t="s">
        <v>34</v>
      </c>
      <c r="G14" s="83">
        <v>0.43402777777777779</v>
      </c>
      <c r="H14" s="206" t="s">
        <v>71</v>
      </c>
      <c r="I14" s="235" t="s">
        <v>43</v>
      </c>
      <c r="J14" s="236" t="s">
        <v>72</v>
      </c>
      <c r="K14" s="74" t="s">
        <v>44</v>
      </c>
      <c r="L14" s="78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s="41" customFormat="1" ht="12.75">
      <c r="A15" s="66">
        <v>45725</v>
      </c>
      <c r="B15" s="98" t="str">
        <f t="shared" si="0"/>
        <v>niedziela</v>
      </c>
      <c r="C15" s="93" t="s">
        <v>64</v>
      </c>
      <c r="D15" s="92" t="s">
        <v>45</v>
      </c>
      <c r="E15" s="86">
        <v>0.44097222222222227</v>
      </c>
      <c r="F15" s="43" t="s">
        <v>34</v>
      </c>
      <c r="G15" s="84">
        <v>0.54166666666666663</v>
      </c>
      <c r="H15" s="205" t="s">
        <v>50</v>
      </c>
      <c r="I15" s="176" t="s">
        <v>43</v>
      </c>
      <c r="J15" s="234" t="s">
        <v>67</v>
      </c>
      <c r="K15" s="75" t="s">
        <v>44</v>
      </c>
      <c r="L15" s="77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s="41" customFormat="1" ht="12.75">
      <c r="A16" s="66">
        <v>45725</v>
      </c>
      <c r="B16" s="98" t="str">
        <f t="shared" si="0"/>
        <v>niedziela</v>
      </c>
      <c r="C16" s="93" t="s">
        <v>64</v>
      </c>
      <c r="D16" s="92" t="s">
        <v>45</v>
      </c>
      <c r="E16" s="86">
        <v>0.5625</v>
      </c>
      <c r="F16" s="43" t="s">
        <v>34</v>
      </c>
      <c r="G16" s="84">
        <v>0.66319444444444442</v>
      </c>
      <c r="H16" s="207" t="s">
        <v>77</v>
      </c>
      <c r="I16" s="181" t="s">
        <v>83</v>
      </c>
      <c r="J16" s="182" t="s">
        <v>70</v>
      </c>
      <c r="K16" s="75" t="s">
        <v>44</v>
      </c>
      <c r="L16" s="77">
        <v>3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s="41" customFormat="1" ht="12.75">
      <c r="A17" s="66">
        <v>45725</v>
      </c>
      <c r="B17" s="98" t="str">
        <f t="shared" ref="B17" si="3">IF(WEEKDAY(A17,2)=5,"piątek",IF(WEEKDAY(A17,2)=6,"sobota",IF(WEEKDAY(A17,2)=7,"niedziela","Błąd")))</f>
        <v>niedziela</v>
      </c>
      <c r="C17" s="93" t="s">
        <v>64</v>
      </c>
      <c r="D17" s="92" t="s">
        <v>45</v>
      </c>
      <c r="E17" s="86">
        <v>0.67013888888888884</v>
      </c>
      <c r="F17" s="43" t="s">
        <v>34</v>
      </c>
      <c r="G17" s="84">
        <v>0.77083333333333337</v>
      </c>
      <c r="H17" s="214" t="s">
        <v>57</v>
      </c>
      <c r="I17" s="176" t="s">
        <v>43</v>
      </c>
      <c r="J17" s="182" t="s">
        <v>79</v>
      </c>
      <c r="K17" s="75" t="s">
        <v>44</v>
      </c>
      <c r="L17" s="77">
        <v>3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s="41" customFormat="1" ht="13.5" thickBot="1">
      <c r="A18" s="66">
        <v>45725</v>
      </c>
      <c r="B18" s="98" t="str">
        <f t="shared" ref="B18" si="4">IF(WEEKDAY(A18,2)=5,"piątek",IF(WEEKDAY(A18,2)=6,"sobota",IF(WEEKDAY(A18,2)=7,"niedziela","Błąd")))</f>
        <v>niedziela</v>
      </c>
      <c r="C18" s="93" t="s">
        <v>64</v>
      </c>
      <c r="D18" s="92" t="s">
        <v>45</v>
      </c>
      <c r="E18" s="87">
        <v>0.77777777777777779</v>
      </c>
      <c r="F18" s="57" t="s">
        <v>34</v>
      </c>
      <c r="G18" s="131">
        <v>0.87847222222222221</v>
      </c>
      <c r="H18" s="214" t="s">
        <v>53</v>
      </c>
      <c r="I18" s="176" t="s">
        <v>43</v>
      </c>
      <c r="J18" s="182" t="s">
        <v>68</v>
      </c>
      <c r="K18" s="113" t="s">
        <v>44</v>
      </c>
      <c r="L18" s="129">
        <v>3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s="41" customFormat="1" ht="12.75" customHeight="1">
      <c r="A19" s="62">
        <v>45731</v>
      </c>
      <c r="B19" s="95" t="str">
        <f t="shared" si="0"/>
        <v>sobota</v>
      </c>
      <c r="C19" s="189" t="s">
        <v>64</v>
      </c>
      <c r="D19" s="91" t="s">
        <v>45</v>
      </c>
      <c r="E19" s="88">
        <v>0.33333333333333331</v>
      </c>
      <c r="F19" s="56" t="s">
        <v>34</v>
      </c>
      <c r="G19" s="83">
        <v>0.43402777777777779</v>
      </c>
      <c r="H19" s="206" t="s">
        <v>71</v>
      </c>
      <c r="I19" s="235" t="s">
        <v>43</v>
      </c>
      <c r="J19" s="236" t="s">
        <v>72</v>
      </c>
      <c r="K19" s="74" t="s">
        <v>44</v>
      </c>
      <c r="L19" s="78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s="41" customFormat="1" ht="12.75" customHeight="1">
      <c r="A20" s="63">
        <v>45731</v>
      </c>
      <c r="B20" s="99" t="str">
        <f t="shared" ref="B20" si="5">IF(WEEKDAY(A20,2)=5,"piątek",IF(WEEKDAY(A20,2)=6,"sobota",IF(WEEKDAY(A20,2)=7,"niedziela","Błąd")))</f>
        <v>sobota</v>
      </c>
      <c r="C20" s="190" t="s">
        <v>64</v>
      </c>
      <c r="D20" s="92" t="s">
        <v>45</v>
      </c>
      <c r="E20" s="86">
        <v>0.44097222222222227</v>
      </c>
      <c r="F20" s="43" t="s">
        <v>34</v>
      </c>
      <c r="G20" s="84">
        <v>0.54166666666666663</v>
      </c>
      <c r="H20" s="214" t="s">
        <v>57</v>
      </c>
      <c r="I20" s="176" t="s">
        <v>43</v>
      </c>
      <c r="J20" s="231" t="s">
        <v>79</v>
      </c>
      <c r="K20" s="75" t="s">
        <v>44</v>
      </c>
      <c r="L20" s="77">
        <v>3</v>
      </c>
      <c r="M20" s="23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s="41" customFormat="1" ht="12.75" customHeight="1">
      <c r="A21" s="63">
        <v>45731</v>
      </c>
      <c r="B21" s="99" t="str">
        <f t="shared" ref="B21" si="6">IF(WEEKDAY(A21,2)=5,"piątek",IF(WEEKDAY(A21,2)=6,"sobota",IF(WEEKDAY(A21,2)=7,"niedziela","Błąd")))</f>
        <v>sobota</v>
      </c>
      <c r="C21" s="190" t="s">
        <v>64</v>
      </c>
      <c r="D21" s="92" t="s">
        <v>45</v>
      </c>
      <c r="E21" s="86">
        <v>0.5625</v>
      </c>
      <c r="F21" s="43" t="s">
        <v>34</v>
      </c>
      <c r="G21" s="84">
        <v>0.66319444444444442</v>
      </c>
      <c r="H21" s="214" t="s">
        <v>55</v>
      </c>
      <c r="I21" s="176" t="s">
        <v>43</v>
      </c>
      <c r="J21" s="234" t="s">
        <v>70</v>
      </c>
      <c r="K21" s="109" t="s">
        <v>44</v>
      </c>
      <c r="L21" s="77">
        <v>3</v>
      </c>
      <c r="M21" s="23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s="41" customFormat="1" ht="12.75" customHeight="1">
      <c r="A22" s="63">
        <v>45731</v>
      </c>
      <c r="B22" s="99" t="str">
        <f t="shared" ref="B22:B23" si="7">IF(WEEKDAY(A22,2)=5,"piątek",IF(WEEKDAY(A22,2)=6,"sobota",IF(WEEKDAY(A22,2)=7,"niedziela","Błąd")))</f>
        <v>sobota</v>
      </c>
      <c r="C22" s="190" t="s">
        <v>64</v>
      </c>
      <c r="D22" s="92" t="s">
        <v>45</v>
      </c>
      <c r="E22" s="86">
        <v>0.67013888888888884</v>
      </c>
      <c r="F22" s="43" t="s">
        <v>34</v>
      </c>
      <c r="G22" s="84">
        <v>0.80902777777777779</v>
      </c>
      <c r="H22" s="205" t="s">
        <v>50</v>
      </c>
      <c r="I22" s="176" t="s">
        <v>43</v>
      </c>
      <c r="J22" s="234" t="s">
        <v>67</v>
      </c>
      <c r="K22" s="75" t="s">
        <v>44</v>
      </c>
      <c r="L22" s="77">
        <v>3</v>
      </c>
      <c r="M22" s="233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s="41" customFormat="1" ht="12.75" customHeight="1" thickBot="1">
      <c r="A23" s="63">
        <v>45731</v>
      </c>
      <c r="B23" s="99" t="str">
        <f t="shared" si="7"/>
        <v>sobota</v>
      </c>
      <c r="C23" s="191" t="s">
        <v>64</v>
      </c>
      <c r="D23" s="125" t="s">
        <v>45</v>
      </c>
      <c r="E23" s="87">
        <v>0.8125</v>
      </c>
      <c r="F23" s="57" t="s">
        <v>34</v>
      </c>
      <c r="G23" s="131">
        <v>0.87847222222222221</v>
      </c>
      <c r="H23" s="244" t="s">
        <v>53</v>
      </c>
      <c r="I23" s="245" t="s">
        <v>43</v>
      </c>
      <c r="J23" s="246" t="s">
        <v>68</v>
      </c>
      <c r="K23" s="247" t="s">
        <v>44</v>
      </c>
      <c r="L23" s="248">
        <v>3</v>
      </c>
      <c r="M23" s="233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s="41" customFormat="1" ht="12.75" customHeight="1">
      <c r="A24" s="55">
        <v>45732</v>
      </c>
      <c r="B24" s="100" t="str">
        <f t="shared" ref="B24" si="8">IF(WEEKDAY(A24,2)=5,"piątek",IF(WEEKDAY(A24,2)=6,"sobota",IF(WEEKDAY(A24,2)=7,"niedziela","Błąd")))</f>
        <v>niedziela</v>
      </c>
      <c r="C24" s="93" t="s">
        <v>64</v>
      </c>
      <c r="D24" s="92" t="s">
        <v>45</v>
      </c>
      <c r="E24" s="88">
        <v>0.33333333333333331</v>
      </c>
      <c r="F24" s="56" t="s">
        <v>34</v>
      </c>
      <c r="G24" s="83">
        <v>0.43402777777777779</v>
      </c>
      <c r="H24" s="206" t="s">
        <v>71</v>
      </c>
      <c r="I24" s="104" t="s">
        <v>43</v>
      </c>
      <c r="J24" s="126" t="s">
        <v>72</v>
      </c>
      <c r="K24" s="74" t="s">
        <v>44</v>
      </c>
      <c r="L24" s="78">
        <v>3</v>
      </c>
      <c r="M24" s="233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s="41" customFormat="1" ht="12.75" customHeight="1">
      <c r="A25" s="54">
        <v>45732</v>
      </c>
      <c r="B25" s="98" t="str">
        <f t="shared" ref="B25" si="9">IF(WEEKDAY(A25,2)=5,"piątek",IF(WEEKDAY(A25,2)=6,"sobota",IF(WEEKDAY(A25,2)=7,"niedziela","Błąd")))</f>
        <v>niedziela</v>
      </c>
      <c r="C25" s="93" t="s">
        <v>64</v>
      </c>
      <c r="D25" s="92" t="s">
        <v>45</v>
      </c>
      <c r="E25" s="86">
        <v>0.44097222222222227</v>
      </c>
      <c r="F25" s="43" t="s">
        <v>34</v>
      </c>
      <c r="G25" s="84">
        <v>0.54166666666666663</v>
      </c>
      <c r="H25" s="214" t="s">
        <v>53</v>
      </c>
      <c r="I25" s="105" t="s">
        <v>43</v>
      </c>
      <c r="J25" s="70" t="s">
        <v>68</v>
      </c>
      <c r="K25" s="75" t="s">
        <v>44</v>
      </c>
      <c r="L25" s="77">
        <v>3</v>
      </c>
      <c r="M25" s="233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s="41" customFormat="1" ht="12.75" customHeight="1">
      <c r="A26" s="54">
        <v>45732</v>
      </c>
      <c r="B26" s="98" t="str">
        <f t="shared" ref="B26" si="10">IF(WEEKDAY(A26,2)=5,"piątek",IF(WEEKDAY(A26,2)=6,"sobota",IF(WEEKDAY(A26,2)=7,"niedziela","Błąd")))</f>
        <v>niedziela</v>
      </c>
      <c r="C26" s="93" t="s">
        <v>64</v>
      </c>
      <c r="D26" s="92" t="s">
        <v>45</v>
      </c>
      <c r="E26" s="86">
        <v>0.5625</v>
      </c>
      <c r="F26" s="43" t="s">
        <v>34</v>
      </c>
      <c r="G26" s="84">
        <v>0.66319444444444442</v>
      </c>
      <c r="H26" s="214" t="s">
        <v>57</v>
      </c>
      <c r="I26" s="105" t="s">
        <v>43</v>
      </c>
      <c r="J26" s="231" t="s">
        <v>72</v>
      </c>
      <c r="K26" s="75" t="s">
        <v>44</v>
      </c>
      <c r="L26" s="77">
        <v>3</v>
      </c>
      <c r="M26" s="233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s="41" customFormat="1" ht="12.75" customHeight="1">
      <c r="A27" s="54">
        <v>45732</v>
      </c>
      <c r="B27" s="98" t="str">
        <f t="shared" ref="B27" si="11">IF(WEEKDAY(A27,2)=5,"piątek",IF(WEEKDAY(A27,2)=6,"sobota",IF(WEEKDAY(A27,2)=7,"niedziela","Błąd")))</f>
        <v>niedziela</v>
      </c>
      <c r="C27" s="93" t="s">
        <v>64</v>
      </c>
      <c r="D27" s="92" t="s">
        <v>45</v>
      </c>
      <c r="E27" s="86">
        <v>0.67013888888888884</v>
      </c>
      <c r="F27" s="43" t="s">
        <v>34</v>
      </c>
      <c r="G27" s="84">
        <v>0.77083333333333337</v>
      </c>
      <c r="H27" s="205" t="s">
        <v>50</v>
      </c>
      <c r="I27" s="105" t="s">
        <v>43</v>
      </c>
      <c r="J27" s="69" t="s">
        <v>67</v>
      </c>
      <c r="K27" s="109" t="s">
        <v>44</v>
      </c>
      <c r="L27" s="77">
        <v>3</v>
      </c>
      <c r="M27" s="233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s="41" customFormat="1" ht="12.75" customHeight="1" thickBot="1">
      <c r="A28" s="140">
        <v>45732</v>
      </c>
      <c r="B28" s="98" t="str">
        <f t="shared" si="0"/>
        <v>niedziela</v>
      </c>
      <c r="C28" s="93" t="s">
        <v>64</v>
      </c>
      <c r="D28" s="92" t="s">
        <v>45</v>
      </c>
      <c r="E28" s="86">
        <v>0.77777777777777779</v>
      </c>
      <c r="F28" s="43" t="s">
        <v>34</v>
      </c>
      <c r="G28" s="84">
        <v>0.87847222222222221</v>
      </c>
      <c r="H28" s="127"/>
      <c r="I28" s="106"/>
      <c r="J28" s="70"/>
      <c r="K28" s="75"/>
      <c r="L28" s="77"/>
      <c r="M28" s="233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s="41" customFormat="1" ht="12.75" customHeight="1">
      <c r="A29" s="63">
        <v>45745</v>
      </c>
      <c r="B29" s="95" t="str">
        <f t="shared" si="0"/>
        <v>sobota</v>
      </c>
      <c r="C29" s="189" t="s">
        <v>64</v>
      </c>
      <c r="D29" s="91" t="s">
        <v>45</v>
      </c>
      <c r="E29" s="155">
        <v>0.33333333333333331</v>
      </c>
      <c r="F29" s="56" t="s">
        <v>34</v>
      </c>
      <c r="G29" s="156">
        <v>0.43402777777777779</v>
      </c>
      <c r="H29" s="206"/>
      <c r="I29" s="104"/>
      <c r="J29" s="126"/>
      <c r="K29" s="74"/>
      <c r="L29" s="78"/>
      <c r="M29" s="233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s="41" customFormat="1" ht="12.75" customHeight="1">
      <c r="A30" s="63">
        <v>45745</v>
      </c>
      <c r="B30" s="96" t="str">
        <f t="shared" ref="B30" si="12">IF(WEEKDAY(A30,2)=5,"piątek",IF(WEEKDAY(A30,2)=6,"sobota",IF(WEEKDAY(A30,2)=7,"niedziela","Błąd")))</f>
        <v>sobota</v>
      </c>
      <c r="C30" s="190" t="s">
        <v>64</v>
      </c>
      <c r="D30" s="92" t="s">
        <v>45</v>
      </c>
      <c r="E30" s="86">
        <v>0.44097222222222227</v>
      </c>
      <c r="F30" s="43" t="s">
        <v>34</v>
      </c>
      <c r="G30" s="84">
        <v>0.54166666666666663</v>
      </c>
      <c r="H30" s="132" t="s">
        <v>57</v>
      </c>
      <c r="I30" s="105" t="s">
        <v>43</v>
      </c>
      <c r="J30" s="231" t="s">
        <v>72</v>
      </c>
      <c r="K30" s="75" t="s">
        <v>44</v>
      </c>
      <c r="L30" s="77">
        <v>3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s="41" customFormat="1" ht="12.75" customHeight="1">
      <c r="A31" s="63">
        <v>45745</v>
      </c>
      <c r="B31" s="96" t="str">
        <f t="shared" ref="B31:B32" si="13">IF(WEEKDAY(A31,2)=5,"piątek",IF(WEEKDAY(A31,2)=6,"sobota",IF(WEEKDAY(A31,2)=7,"niedziela","Błąd")))</f>
        <v>sobota</v>
      </c>
      <c r="C31" s="190" t="s">
        <v>64</v>
      </c>
      <c r="D31" s="92" t="s">
        <v>45</v>
      </c>
      <c r="E31" s="86">
        <v>0.5625</v>
      </c>
      <c r="F31" s="43" t="s">
        <v>34</v>
      </c>
      <c r="G31" s="84">
        <v>0.66319444444444442</v>
      </c>
      <c r="H31" s="205" t="s">
        <v>71</v>
      </c>
      <c r="I31" s="105" t="s">
        <v>43</v>
      </c>
      <c r="J31" s="69" t="s">
        <v>72</v>
      </c>
      <c r="K31" s="75" t="s">
        <v>44</v>
      </c>
      <c r="L31" s="77">
        <v>3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s="41" customFormat="1" ht="12.75" customHeight="1">
      <c r="A32" s="63">
        <v>45745</v>
      </c>
      <c r="B32" s="96" t="str">
        <f t="shared" si="13"/>
        <v>sobota</v>
      </c>
      <c r="C32" s="190" t="s">
        <v>64</v>
      </c>
      <c r="D32" s="92" t="s">
        <v>45</v>
      </c>
      <c r="E32" s="86">
        <v>0.67013888888888884</v>
      </c>
      <c r="F32" s="43" t="s">
        <v>34</v>
      </c>
      <c r="G32" s="84">
        <v>0.77083333333333337</v>
      </c>
      <c r="H32" s="132" t="s">
        <v>55</v>
      </c>
      <c r="I32" s="105" t="s">
        <v>43</v>
      </c>
      <c r="J32" s="69" t="s">
        <v>70</v>
      </c>
      <c r="K32" s="109" t="s">
        <v>44</v>
      </c>
      <c r="L32" s="77">
        <v>3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s="41" customFormat="1" ht="12.75" customHeight="1" thickBot="1">
      <c r="A33" s="63">
        <v>45745</v>
      </c>
      <c r="B33" s="96" t="str">
        <f t="shared" ref="B33" si="14">IF(WEEKDAY(A33,2)=5,"piątek",IF(WEEKDAY(A33,2)=6,"sobota",IF(WEEKDAY(A33,2)=7,"niedziela","Błąd")))</f>
        <v>sobota</v>
      </c>
      <c r="C33" s="191" t="s">
        <v>64</v>
      </c>
      <c r="D33" s="125" t="s">
        <v>45</v>
      </c>
      <c r="E33" s="86">
        <v>0.77777777777777779</v>
      </c>
      <c r="F33" s="43" t="s">
        <v>34</v>
      </c>
      <c r="G33" s="84">
        <v>0.87847222222222221</v>
      </c>
      <c r="H33" s="208" t="s">
        <v>47</v>
      </c>
      <c r="I33" s="209" t="s">
        <v>43</v>
      </c>
      <c r="J33" s="210" t="s">
        <v>66</v>
      </c>
      <c r="K33" s="211" t="s">
        <v>44</v>
      </c>
      <c r="L33" s="212">
        <v>3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s="41" customFormat="1" ht="12.75" customHeight="1">
      <c r="A34" s="65">
        <v>45746</v>
      </c>
      <c r="B34" s="100" t="str">
        <f t="shared" si="0"/>
        <v>niedziela</v>
      </c>
      <c r="C34" s="93" t="s">
        <v>64</v>
      </c>
      <c r="D34" s="92" t="s">
        <v>45</v>
      </c>
      <c r="E34" s="115">
        <v>0.33333333333333331</v>
      </c>
      <c r="F34" s="123" t="s">
        <v>34</v>
      </c>
      <c r="G34" s="116">
        <v>0.43402777777777779</v>
      </c>
      <c r="H34" s="147" t="s">
        <v>50</v>
      </c>
      <c r="I34" s="104" t="s">
        <v>43</v>
      </c>
      <c r="J34" s="126" t="s">
        <v>67</v>
      </c>
      <c r="K34" s="74" t="s">
        <v>44</v>
      </c>
      <c r="L34" s="78">
        <v>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s="41" customFormat="1" ht="12.75" customHeight="1">
      <c r="A35" s="66">
        <v>45746</v>
      </c>
      <c r="B35" s="98" t="str">
        <f t="shared" ref="B35" si="15">IF(WEEKDAY(A35,2)=5,"piątek",IF(WEEKDAY(A35,2)=6,"sobota",IF(WEEKDAY(A35,2)=7,"niedziela","Błąd")))</f>
        <v>niedziela</v>
      </c>
      <c r="C35" s="93" t="s">
        <v>64</v>
      </c>
      <c r="D35" s="92" t="s">
        <v>45</v>
      </c>
      <c r="E35" s="117">
        <v>0.44097222222222227</v>
      </c>
      <c r="F35" s="124" t="s">
        <v>34</v>
      </c>
      <c r="G35" s="120">
        <v>0.54166666666666663</v>
      </c>
      <c r="H35" s="132" t="s">
        <v>57</v>
      </c>
      <c r="I35" s="105" t="s">
        <v>43</v>
      </c>
      <c r="J35" s="158" t="s">
        <v>79</v>
      </c>
      <c r="K35" s="75" t="s">
        <v>44</v>
      </c>
      <c r="L35" s="77">
        <v>3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s="41" customFormat="1" ht="12.75" customHeight="1">
      <c r="A36" s="66">
        <v>45746</v>
      </c>
      <c r="B36" s="98" t="str">
        <f t="shared" ref="B36" si="16">IF(WEEKDAY(A36,2)=5,"piątek",IF(WEEKDAY(A36,2)=6,"sobota",IF(WEEKDAY(A36,2)=7,"niedziela","Błąd")))</f>
        <v>niedziela</v>
      </c>
      <c r="C36" s="93" t="s">
        <v>64</v>
      </c>
      <c r="D36" s="92" t="s">
        <v>45</v>
      </c>
      <c r="E36" s="117">
        <v>0.5625</v>
      </c>
      <c r="F36" s="124" t="s">
        <v>34</v>
      </c>
      <c r="G36" s="120">
        <v>0.66319444444444442</v>
      </c>
      <c r="H36" s="73"/>
      <c r="I36" s="105"/>
      <c r="J36" s="70"/>
      <c r="K36" s="186"/>
      <c r="L36" s="7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s="41" customFormat="1" ht="12.75" customHeight="1">
      <c r="A37" s="66">
        <v>45746</v>
      </c>
      <c r="B37" s="98" t="str">
        <f t="shared" ref="B37" si="17">IF(WEEKDAY(A37,2)=5,"piątek",IF(WEEKDAY(A37,2)=6,"sobota",IF(WEEKDAY(A37,2)=7,"niedziela","Błąd")))</f>
        <v>niedziela</v>
      </c>
      <c r="C37" s="93" t="s">
        <v>64</v>
      </c>
      <c r="D37" s="92" t="s">
        <v>45</v>
      </c>
      <c r="E37" s="118">
        <v>0.67013888888888884</v>
      </c>
      <c r="F37" s="92" t="s">
        <v>34</v>
      </c>
      <c r="G37" s="121">
        <v>0.77083333333333337</v>
      </c>
      <c r="H37" s="127"/>
      <c r="I37" s="105"/>
      <c r="J37" s="17"/>
      <c r="K37" s="109"/>
      <c r="L37" s="7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s="41" customFormat="1" ht="12.75" customHeight="1" thickBot="1">
      <c r="A38" s="146">
        <v>45746</v>
      </c>
      <c r="B38" s="98" t="str">
        <f t="shared" ref="B38" si="18">IF(WEEKDAY(A38,2)=5,"piątek",IF(WEEKDAY(A38,2)=6,"sobota",IF(WEEKDAY(A38,2)=7,"niedziela","Błąd")))</f>
        <v>niedziela</v>
      </c>
      <c r="C38" s="93" t="s">
        <v>64</v>
      </c>
      <c r="D38" s="92" t="s">
        <v>45</v>
      </c>
      <c r="E38" s="119">
        <v>0.77777777777777779</v>
      </c>
      <c r="F38" s="125" t="s">
        <v>34</v>
      </c>
      <c r="G38" s="122">
        <v>0.87847222222222221</v>
      </c>
      <c r="H38" s="114"/>
      <c r="I38" s="111"/>
      <c r="J38" s="128"/>
      <c r="K38" s="113"/>
      <c r="L38" s="12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s="41" customFormat="1" ht="12.75">
      <c r="A39" s="62">
        <v>45752</v>
      </c>
      <c r="B39" s="95" t="str">
        <f t="shared" si="0"/>
        <v>sobota</v>
      </c>
      <c r="C39" s="189" t="s">
        <v>64</v>
      </c>
      <c r="D39" s="91" t="s">
        <v>45</v>
      </c>
      <c r="E39" s="89">
        <v>0.33333333333333331</v>
      </c>
      <c r="F39" s="64" t="s">
        <v>34</v>
      </c>
      <c r="G39" s="81">
        <v>0.43402777777777779</v>
      </c>
      <c r="H39" s="132" t="s">
        <v>58</v>
      </c>
      <c r="I39" s="104" t="s">
        <v>78</v>
      </c>
      <c r="J39" s="126" t="s">
        <v>79</v>
      </c>
      <c r="K39" s="74"/>
      <c r="L39" s="78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s="41" customFormat="1" ht="12.75">
      <c r="A40" s="63">
        <v>45752</v>
      </c>
      <c r="B40" s="96" t="str">
        <f t="shared" ref="B40:B41" si="19">IF(WEEKDAY(A40,2)=5,"piątek",IF(WEEKDAY(A40,2)=6,"sobota",IF(WEEKDAY(A40,2)=7,"niedziela","Błąd")))</f>
        <v>sobota</v>
      </c>
      <c r="C40" s="190" t="s">
        <v>64</v>
      </c>
      <c r="D40" s="92" t="s">
        <v>45</v>
      </c>
      <c r="E40" s="90">
        <v>0.44097222222222227</v>
      </c>
      <c r="F40" s="58" t="s">
        <v>34</v>
      </c>
      <c r="G40" s="82">
        <v>0.54166666666666663</v>
      </c>
      <c r="H40" s="175" t="s">
        <v>81</v>
      </c>
      <c r="I40" s="106" t="s">
        <v>78</v>
      </c>
      <c r="J40" s="69" t="s">
        <v>65</v>
      </c>
      <c r="K40" s="75"/>
      <c r="L40" s="77">
        <v>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s="41" customFormat="1" ht="12.75">
      <c r="A41" s="63">
        <v>45752</v>
      </c>
      <c r="B41" s="96" t="str">
        <f t="shared" si="19"/>
        <v>sobota</v>
      </c>
      <c r="C41" s="190" t="s">
        <v>64</v>
      </c>
      <c r="D41" s="92" t="s">
        <v>45</v>
      </c>
      <c r="E41" s="90">
        <v>0.5625</v>
      </c>
      <c r="F41" s="58" t="s">
        <v>34</v>
      </c>
      <c r="G41" s="82">
        <v>0.66319444444444442</v>
      </c>
      <c r="H41" s="132" t="s">
        <v>51</v>
      </c>
      <c r="I41" s="105" t="s">
        <v>78</v>
      </c>
      <c r="J41" s="70" t="s">
        <v>67</v>
      </c>
      <c r="K41" s="109"/>
      <c r="L41" s="77">
        <v>3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s="41" customFormat="1" ht="12.75">
      <c r="A42" s="63">
        <v>45752</v>
      </c>
      <c r="B42" s="96" t="str">
        <f t="shared" ref="B42:B43" si="20">IF(WEEKDAY(A42,2)=5,"piątek",IF(WEEKDAY(A42,2)=6,"sobota",IF(WEEKDAY(A42,2)=7,"niedziela","Błąd")))</f>
        <v>sobota</v>
      </c>
      <c r="C42" s="190" t="s">
        <v>64</v>
      </c>
      <c r="D42" s="92" t="s">
        <v>45</v>
      </c>
      <c r="E42" s="86">
        <v>0.67013888888888884</v>
      </c>
      <c r="F42" s="43" t="s">
        <v>34</v>
      </c>
      <c r="G42" s="79">
        <v>0.77083333333333337</v>
      </c>
      <c r="H42" s="132" t="s">
        <v>52</v>
      </c>
      <c r="I42" s="105" t="s">
        <v>80</v>
      </c>
      <c r="J42" s="20" t="s">
        <v>67</v>
      </c>
      <c r="K42" s="75"/>
      <c r="L42" s="77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s="41" customFormat="1" ht="13.5" thickBot="1">
      <c r="A43" s="63">
        <v>45752</v>
      </c>
      <c r="B43" s="96" t="str">
        <f t="shared" si="20"/>
        <v>sobota</v>
      </c>
      <c r="C43" s="191" t="s">
        <v>64</v>
      </c>
      <c r="D43" s="125" t="s">
        <v>45</v>
      </c>
      <c r="E43" s="87">
        <v>0.77777777777777779</v>
      </c>
      <c r="F43" s="57" t="s">
        <v>34</v>
      </c>
      <c r="G43" s="80">
        <v>0.87847222222222221</v>
      </c>
      <c r="H43" s="72"/>
      <c r="I43" s="105"/>
      <c r="J43" s="70"/>
      <c r="K43" s="75"/>
      <c r="L43" s="17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s="41" customFormat="1" ht="12.75">
      <c r="A44" s="65">
        <v>45753</v>
      </c>
      <c r="B44" s="101" t="str">
        <f t="shared" ref="B44" si="21">IF(WEEKDAY(A44,2)=5,"piątek",IF(WEEKDAY(A44,2)=6,"sobota",IF(WEEKDAY(A44,2)=7,"niedziela","Błąd")))</f>
        <v>niedziela</v>
      </c>
      <c r="C44" s="93" t="s">
        <v>64</v>
      </c>
      <c r="D44" s="92" t="s">
        <v>45</v>
      </c>
      <c r="E44" s="89">
        <v>0.33333333333333331</v>
      </c>
      <c r="F44" s="64" t="s">
        <v>34</v>
      </c>
      <c r="G44" s="134">
        <v>0.43402777777777779</v>
      </c>
      <c r="H44" s="213" t="s">
        <v>58</v>
      </c>
      <c r="I44" s="104" t="s">
        <v>78</v>
      </c>
      <c r="J44" s="126" t="s">
        <v>79</v>
      </c>
      <c r="K44" s="74"/>
      <c r="L44" s="78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s="41" customFormat="1" ht="12.75">
      <c r="A45" s="66">
        <v>45753</v>
      </c>
      <c r="B45" s="102" t="str">
        <f t="shared" ref="B45" si="22">IF(WEEKDAY(A45,2)=5,"piątek",IF(WEEKDAY(A45,2)=6,"sobota",IF(WEEKDAY(A45,2)=7,"niedziela","Błąd")))</f>
        <v>niedziela</v>
      </c>
      <c r="C45" s="93" t="s">
        <v>64</v>
      </c>
      <c r="D45" s="92" t="s">
        <v>45</v>
      </c>
      <c r="E45" s="90">
        <v>0.44097222222222227</v>
      </c>
      <c r="F45" s="58" t="s">
        <v>34</v>
      </c>
      <c r="G45" s="130">
        <v>0.54166666666666663</v>
      </c>
      <c r="H45" s="132" t="s">
        <v>56</v>
      </c>
      <c r="I45" s="106" t="s">
        <v>78</v>
      </c>
      <c r="J45" s="69" t="s">
        <v>70</v>
      </c>
      <c r="K45" s="75"/>
      <c r="L45" s="77">
        <v>3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s="41" customFormat="1" ht="12.75">
      <c r="A46" s="66">
        <v>45753</v>
      </c>
      <c r="B46" s="98" t="str">
        <f t="shared" si="0"/>
        <v>niedziela</v>
      </c>
      <c r="C46" s="93" t="s">
        <v>64</v>
      </c>
      <c r="D46" s="92" t="s">
        <v>45</v>
      </c>
      <c r="E46" s="90">
        <v>0.5625</v>
      </c>
      <c r="F46" s="58" t="s">
        <v>34</v>
      </c>
      <c r="G46" s="130">
        <v>0.66319444444444442</v>
      </c>
      <c r="H46" s="205" t="s">
        <v>74</v>
      </c>
      <c r="I46" s="105" t="s">
        <v>78</v>
      </c>
      <c r="J46" s="70" t="s">
        <v>73</v>
      </c>
      <c r="K46" s="109"/>
      <c r="L46" s="77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s="41" customFormat="1" ht="12.75">
      <c r="A47" s="66">
        <v>45753</v>
      </c>
      <c r="B47" s="98" t="str">
        <f t="shared" ref="B47" si="23">IF(WEEKDAY(A47,2)=5,"piątek",IF(WEEKDAY(A47,2)=6,"sobota",IF(WEEKDAY(A47,2)=7,"niedziela","Błąd")))</f>
        <v>niedziela</v>
      </c>
      <c r="C47" s="93" t="s">
        <v>64</v>
      </c>
      <c r="D47" s="92" t="s">
        <v>45</v>
      </c>
      <c r="E47" s="86">
        <v>0.67013888888888884</v>
      </c>
      <c r="F47" s="43" t="s">
        <v>34</v>
      </c>
      <c r="G47" s="84">
        <v>0.77083333333333337</v>
      </c>
      <c r="H47" s="175" t="s">
        <v>81</v>
      </c>
      <c r="I47" s="106" t="s">
        <v>78</v>
      </c>
      <c r="J47" s="69" t="s">
        <v>65</v>
      </c>
      <c r="K47" s="75"/>
      <c r="L47" s="77">
        <v>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s="41" customFormat="1" ht="13.5" thickBot="1">
      <c r="A48" s="66">
        <v>45753</v>
      </c>
      <c r="B48" s="98" t="str">
        <f t="shared" ref="B48" si="24">IF(WEEKDAY(A48,2)=5,"piątek",IF(WEEKDAY(A48,2)=6,"sobota",IF(WEEKDAY(A48,2)=7,"niedziela","Błąd")))</f>
        <v>niedziela</v>
      </c>
      <c r="C48" s="93" t="s">
        <v>64</v>
      </c>
      <c r="D48" s="92" t="s">
        <v>45</v>
      </c>
      <c r="E48" s="86">
        <v>0.77777777777777779</v>
      </c>
      <c r="F48" s="43" t="s">
        <v>34</v>
      </c>
      <c r="G48" s="84">
        <v>0.87847222222222221</v>
      </c>
      <c r="H48" s="180"/>
      <c r="I48" s="181"/>
      <c r="J48" s="182"/>
      <c r="K48" s="178"/>
      <c r="L48" s="179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s="41" customFormat="1" ht="12.75">
      <c r="A49" s="200">
        <v>45773</v>
      </c>
      <c r="B49" s="95" t="str">
        <f t="shared" si="0"/>
        <v>sobota</v>
      </c>
      <c r="C49" s="94" t="s">
        <v>64</v>
      </c>
      <c r="D49" s="91" t="s">
        <v>45</v>
      </c>
      <c r="E49" s="89">
        <v>0.33333333333333331</v>
      </c>
      <c r="F49" s="64" t="s">
        <v>34</v>
      </c>
      <c r="G49" s="134">
        <v>0.43402777777777779</v>
      </c>
      <c r="H49" s="147" t="s">
        <v>48</v>
      </c>
      <c r="I49" s="104" t="s">
        <v>78</v>
      </c>
      <c r="J49" s="157" t="s">
        <v>66</v>
      </c>
      <c r="K49" s="136"/>
      <c r="L49" s="78">
        <v>3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s="41" customFormat="1" ht="12.75">
      <c r="A50" s="145">
        <v>45773</v>
      </c>
      <c r="B50" s="96" t="str">
        <f t="shared" si="0"/>
        <v>sobota</v>
      </c>
      <c r="C50" s="93" t="s">
        <v>64</v>
      </c>
      <c r="D50" s="92" t="s">
        <v>45</v>
      </c>
      <c r="E50" s="90">
        <v>0.44097222222222227</v>
      </c>
      <c r="F50" s="58" t="s">
        <v>34</v>
      </c>
      <c r="G50" s="130">
        <v>0.54166666666666663</v>
      </c>
      <c r="H50" s="175" t="s">
        <v>49</v>
      </c>
      <c r="I50" s="105" t="s">
        <v>80</v>
      </c>
      <c r="J50" s="70" t="s">
        <v>66</v>
      </c>
      <c r="K50" s="137" t="s">
        <v>82</v>
      </c>
      <c r="L50" s="77">
        <v>3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s="41" customFormat="1" ht="12.75">
      <c r="A51" s="145">
        <v>45773</v>
      </c>
      <c r="B51" s="96" t="str">
        <f t="shared" si="0"/>
        <v>sobota</v>
      </c>
      <c r="C51" s="93" t="s">
        <v>64</v>
      </c>
      <c r="D51" s="92" t="s">
        <v>45</v>
      </c>
      <c r="E51" s="90">
        <v>0.5625</v>
      </c>
      <c r="F51" s="58" t="s">
        <v>34</v>
      </c>
      <c r="G51" s="130">
        <v>0.66319444444444442</v>
      </c>
      <c r="H51" s="205" t="s">
        <v>74</v>
      </c>
      <c r="I51" s="105" t="s">
        <v>78</v>
      </c>
      <c r="J51" s="70" t="s">
        <v>73</v>
      </c>
      <c r="K51" s="109"/>
      <c r="L51" s="77">
        <v>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s="41" customFormat="1" ht="12.75" customHeight="1">
      <c r="A52" s="145">
        <v>45773</v>
      </c>
      <c r="B52" s="96" t="str">
        <f t="shared" ref="B52" si="25">IF(WEEKDAY(A52,2)=5,"piątek",IF(WEEKDAY(A52,2)=6,"sobota",IF(WEEKDAY(A52,2)=7,"niedziela","Błąd")))</f>
        <v>sobota</v>
      </c>
      <c r="C52" s="93" t="s">
        <v>64</v>
      </c>
      <c r="D52" s="92" t="s">
        <v>45</v>
      </c>
      <c r="E52" s="86">
        <v>0.67013888888888884</v>
      </c>
      <c r="F52" s="43" t="s">
        <v>34</v>
      </c>
      <c r="G52" s="84">
        <v>0.77083333333333337</v>
      </c>
      <c r="H52" s="132" t="s">
        <v>56</v>
      </c>
      <c r="I52" s="106" t="s">
        <v>78</v>
      </c>
      <c r="J52" s="69" t="s">
        <v>70</v>
      </c>
      <c r="K52" s="75"/>
      <c r="L52" s="77">
        <v>3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s="41" customFormat="1" ht="12.75" customHeight="1" thickBot="1">
      <c r="A53" s="145">
        <v>45773</v>
      </c>
      <c r="B53" s="97" t="str">
        <f t="shared" ref="B53" si="26">IF(WEEKDAY(A53,2)=5,"piątek",IF(WEEKDAY(A53,2)=6,"sobota",IF(WEEKDAY(A53,2)=7,"niedziela","Błąd")))</f>
        <v>sobota</v>
      </c>
      <c r="C53" s="93" t="s">
        <v>64</v>
      </c>
      <c r="D53" s="92" t="s">
        <v>45</v>
      </c>
      <c r="E53" s="87">
        <v>0.77777777777777779</v>
      </c>
      <c r="F53" s="57" t="s">
        <v>34</v>
      </c>
      <c r="G53" s="131">
        <v>0.87847222222222221</v>
      </c>
      <c r="H53" s="239" t="s">
        <v>54</v>
      </c>
      <c r="I53" s="240" t="s">
        <v>80</v>
      </c>
      <c r="J53" s="241" t="s">
        <v>69</v>
      </c>
      <c r="K53" s="242"/>
      <c r="L53" s="243">
        <v>3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s="41" customFormat="1" ht="12.75" customHeight="1">
      <c r="A54" s="65">
        <v>45774</v>
      </c>
      <c r="B54" s="100" t="str">
        <f t="shared" si="0"/>
        <v>niedziela</v>
      </c>
      <c r="C54" s="189" t="s">
        <v>64</v>
      </c>
      <c r="D54" s="91" t="s">
        <v>45</v>
      </c>
      <c r="E54" s="88">
        <v>0.33333333333333331</v>
      </c>
      <c r="F54" s="56" t="s">
        <v>34</v>
      </c>
      <c r="G54" s="83">
        <v>0.43402777777777779</v>
      </c>
      <c r="H54" s="132" t="s">
        <v>58</v>
      </c>
      <c r="I54" s="105" t="s">
        <v>78</v>
      </c>
      <c r="J54" s="69" t="s">
        <v>79</v>
      </c>
      <c r="K54" s="75"/>
      <c r="L54" s="77">
        <v>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s="41" customFormat="1" ht="12.75" customHeight="1">
      <c r="A55" s="66">
        <v>45774</v>
      </c>
      <c r="B55" s="98" t="str">
        <f t="shared" si="0"/>
        <v>niedziela</v>
      </c>
      <c r="C55" s="190" t="s">
        <v>64</v>
      </c>
      <c r="D55" s="92" t="s">
        <v>45</v>
      </c>
      <c r="E55" s="86">
        <v>0.44097222222222227</v>
      </c>
      <c r="F55" s="43" t="s">
        <v>34</v>
      </c>
      <c r="G55" s="84">
        <v>0.54166666666666663</v>
      </c>
      <c r="H55" s="132" t="s">
        <v>56</v>
      </c>
      <c r="I55" s="106" t="s">
        <v>78</v>
      </c>
      <c r="J55" s="69" t="s">
        <v>70</v>
      </c>
      <c r="K55" s="75"/>
      <c r="L55" s="77">
        <v>3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s="41" customFormat="1" ht="12.75" customHeight="1">
      <c r="A56" s="66">
        <v>45774</v>
      </c>
      <c r="B56" s="98" t="str">
        <f t="shared" ref="B56" si="27">IF(WEEKDAY(A56,2)=5,"piątek",IF(WEEKDAY(A56,2)=6,"sobota",IF(WEEKDAY(A56,2)=7,"niedziela","Błąd")))</f>
        <v>niedziela</v>
      </c>
      <c r="C56" s="190" t="s">
        <v>64</v>
      </c>
      <c r="D56" s="92" t="s">
        <v>45</v>
      </c>
      <c r="E56" s="86">
        <v>0.5625</v>
      </c>
      <c r="F56" s="43" t="s">
        <v>34</v>
      </c>
      <c r="G56" s="84">
        <v>0.66319444444444442</v>
      </c>
      <c r="H56" s="132" t="s">
        <v>52</v>
      </c>
      <c r="I56" s="105" t="s">
        <v>80</v>
      </c>
      <c r="J56" s="20" t="s">
        <v>67</v>
      </c>
      <c r="K56" s="137" t="s">
        <v>85</v>
      </c>
      <c r="L56" s="77">
        <v>3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s="41" customFormat="1" ht="12.75" customHeight="1">
      <c r="A57" s="66">
        <v>45774</v>
      </c>
      <c r="B57" s="98" t="str">
        <f t="shared" ref="B57" si="28">IF(WEEKDAY(A57,2)=5,"piątek",IF(WEEKDAY(A57,2)=6,"sobota",IF(WEEKDAY(A57,2)=7,"niedziela","Błąd")))</f>
        <v>niedziela</v>
      </c>
      <c r="C57" s="190" t="s">
        <v>64</v>
      </c>
      <c r="D57" s="92" t="s">
        <v>45</v>
      </c>
      <c r="E57" s="86">
        <v>0.67013888888888884</v>
      </c>
      <c r="F57" s="43" t="s">
        <v>34</v>
      </c>
      <c r="G57" s="84">
        <v>0.77083333333333337</v>
      </c>
      <c r="H57" s="132" t="s">
        <v>51</v>
      </c>
      <c r="I57" s="105" t="s">
        <v>78</v>
      </c>
      <c r="J57" s="70" t="s">
        <v>67</v>
      </c>
      <c r="K57" s="109"/>
      <c r="L57" s="77">
        <v>3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s="41" customFormat="1" ht="12.75" customHeight="1" thickBot="1">
      <c r="A58" s="146">
        <v>45774</v>
      </c>
      <c r="B58" s="103" t="str">
        <f t="shared" ref="B58" si="29">IF(WEEKDAY(A58,2)=5,"piątek",IF(WEEKDAY(A58,2)=6,"sobota",IF(WEEKDAY(A58,2)=7,"niedziela","Błąd")))</f>
        <v>niedziela</v>
      </c>
      <c r="C58" s="191" t="s">
        <v>64</v>
      </c>
      <c r="D58" s="125" t="s">
        <v>45</v>
      </c>
      <c r="E58" s="87">
        <v>0.77777777777777779</v>
      </c>
      <c r="F58" s="57" t="s">
        <v>34</v>
      </c>
      <c r="G58" s="85">
        <v>0.87847222222222221</v>
      </c>
      <c r="H58" s="114"/>
      <c r="I58" s="111"/>
      <c r="J58" s="128"/>
      <c r="K58" s="112"/>
      <c r="L58" s="129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s="41" customFormat="1" ht="12.75" customHeight="1">
      <c r="A59" s="61">
        <v>45787</v>
      </c>
      <c r="B59" s="95" t="str">
        <f t="shared" si="0"/>
        <v>sobota</v>
      </c>
      <c r="C59" s="93" t="s">
        <v>64</v>
      </c>
      <c r="D59" s="92" t="s">
        <v>45</v>
      </c>
      <c r="E59" s="88">
        <v>0.33333333333333331</v>
      </c>
      <c r="F59" s="56" t="s">
        <v>34</v>
      </c>
      <c r="G59" s="156">
        <v>0.43402777777777779</v>
      </c>
      <c r="H59" s="213"/>
      <c r="I59" s="104"/>
      <c r="J59" s="157"/>
      <c r="K59" s="74"/>
      <c r="L59" s="78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s="41" customFormat="1" ht="12.75" customHeight="1">
      <c r="A60" s="61">
        <v>45787</v>
      </c>
      <c r="B60" s="96" t="str">
        <f t="shared" ref="B60" si="30">IF(WEEKDAY(A60,2)=5,"piątek",IF(WEEKDAY(A60,2)=6,"sobota",IF(WEEKDAY(A60,2)=7,"niedziela","Błąd")))</f>
        <v>sobota</v>
      </c>
      <c r="C60" s="93" t="s">
        <v>64</v>
      </c>
      <c r="D60" s="92" t="s">
        <v>45</v>
      </c>
      <c r="E60" s="86">
        <v>0.44097222222222227</v>
      </c>
      <c r="F60" s="43" t="s">
        <v>34</v>
      </c>
      <c r="G60" s="84">
        <v>0.54166666666666663</v>
      </c>
      <c r="H60" s="132" t="s">
        <v>57</v>
      </c>
      <c r="I60" s="105" t="s">
        <v>43</v>
      </c>
      <c r="J60" s="182" t="s">
        <v>72</v>
      </c>
      <c r="K60" s="75" t="s">
        <v>44</v>
      </c>
      <c r="L60" s="77">
        <v>3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s="41" customFormat="1" ht="12.75" customHeight="1">
      <c r="A61" s="61">
        <v>45787</v>
      </c>
      <c r="B61" s="96" t="str">
        <f t="shared" ref="B61:B63" si="31">IF(WEEKDAY(A61,2)=5,"piątek",IF(WEEKDAY(A61,2)=6,"sobota",IF(WEEKDAY(A61,2)=7,"niedziela","Błąd")))</f>
        <v>sobota</v>
      </c>
      <c r="C61" s="93" t="s">
        <v>64</v>
      </c>
      <c r="D61" s="92" t="s">
        <v>45</v>
      </c>
      <c r="E61" s="86">
        <v>0.5625</v>
      </c>
      <c r="F61" s="43" t="s">
        <v>34</v>
      </c>
      <c r="G61" s="84">
        <v>0.66319444444444442</v>
      </c>
      <c r="H61" s="205" t="s">
        <v>71</v>
      </c>
      <c r="I61" s="105" t="s">
        <v>43</v>
      </c>
      <c r="J61" s="69" t="s">
        <v>72</v>
      </c>
      <c r="K61" s="75" t="s">
        <v>44</v>
      </c>
      <c r="L61" s="77">
        <v>3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s="41" customFormat="1" ht="12.75" customHeight="1">
      <c r="A62" s="61">
        <v>45787</v>
      </c>
      <c r="B62" s="96" t="str">
        <f t="shared" si="31"/>
        <v>sobota</v>
      </c>
      <c r="C62" s="93" t="s">
        <v>64</v>
      </c>
      <c r="D62" s="92" t="s">
        <v>45</v>
      </c>
      <c r="E62" s="86">
        <v>0.67013888888888884</v>
      </c>
      <c r="F62" s="43" t="s">
        <v>34</v>
      </c>
      <c r="G62" s="84">
        <v>0.77083333333333337</v>
      </c>
      <c r="H62" s="214" t="s">
        <v>76</v>
      </c>
      <c r="I62" s="105" t="s">
        <v>43</v>
      </c>
      <c r="J62" s="70" t="s">
        <v>75</v>
      </c>
      <c r="K62" s="75" t="s">
        <v>44</v>
      </c>
      <c r="L62" s="77">
        <v>3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s="41" customFormat="1" ht="12.75" customHeight="1" thickBot="1">
      <c r="A63" s="61">
        <v>45787</v>
      </c>
      <c r="B63" s="96" t="str">
        <f t="shared" si="31"/>
        <v>sobota</v>
      </c>
      <c r="C63" s="93" t="s">
        <v>64</v>
      </c>
      <c r="D63" s="92" t="s">
        <v>45</v>
      </c>
      <c r="E63" s="86">
        <v>0.77777777777777779</v>
      </c>
      <c r="F63" s="43" t="s">
        <v>34</v>
      </c>
      <c r="G63" s="84">
        <v>0.87847222222222221</v>
      </c>
      <c r="H63" s="175" t="s">
        <v>47</v>
      </c>
      <c r="I63" s="105" t="s">
        <v>43</v>
      </c>
      <c r="J63" s="69" t="s">
        <v>66</v>
      </c>
      <c r="K63" s="109" t="s">
        <v>44</v>
      </c>
      <c r="L63" s="77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s="41" customFormat="1" ht="12.75" customHeight="1">
      <c r="A64" s="55">
        <v>45788</v>
      </c>
      <c r="B64" s="100" t="str">
        <f t="shared" ref="B64" si="32">IF(WEEKDAY(A64,2)=5,"piątek",IF(WEEKDAY(A64,2)=6,"sobota",IF(WEEKDAY(A64,2)=7,"niedziela","Błąd")))</f>
        <v>niedziela</v>
      </c>
      <c r="C64" s="189" t="s">
        <v>64</v>
      </c>
      <c r="D64" s="91" t="s">
        <v>45</v>
      </c>
      <c r="E64" s="88">
        <v>0.33333333333333331</v>
      </c>
      <c r="F64" s="56" t="s">
        <v>34</v>
      </c>
      <c r="G64" s="83">
        <v>0.43402777777777779</v>
      </c>
      <c r="H64" s="213" t="s">
        <v>58</v>
      </c>
      <c r="I64" s="104" t="s">
        <v>78</v>
      </c>
      <c r="J64" s="126" t="s">
        <v>73</v>
      </c>
      <c r="K64" s="74"/>
      <c r="L64" s="78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s="41" customFormat="1" ht="12.75" customHeight="1">
      <c r="A65" s="54">
        <v>45788</v>
      </c>
      <c r="B65" s="98" t="str">
        <f t="shared" ref="B65:B66" si="33">IF(WEEKDAY(A65,2)=5,"piątek",IF(WEEKDAY(A65,2)=6,"sobota",IF(WEEKDAY(A65,2)=7,"niedziela","Błąd")))</f>
        <v>niedziela</v>
      </c>
      <c r="C65" s="190" t="s">
        <v>64</v>
      </c>
      <c r="D65" s="92" t="s">
        <v>45</v>
      </c>
      <c r="E65" s="86">
        <v>0.44097222222222227</v>
      </c>
      <c r="F65" s="43" t="s">
        <v>34</v>
      </c>
      <c r="G65" s="84">
        <v>0.54166666666666663</v>
      </c>
      <c r="H65" s="175" t="s">
        <v>49</v>
      </c>
      <c r="I65" s="105" t="s">
        <v>80</v>
      </c>
      <c r="J65" s="70" t="s">
        <v>66</v>
      </c>
      <c r="K65" s="220" t="s">
        <v>86</v>
      </c>
      <c r="L65" s="77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s="41" customFormat="1" ht="12.75" customHeight="1">
      <c r="A66" s="54">
        <v>45788</v>
      </c>
      <c r="B66" s="98" t="str">
        <f t="shared" si="33"/>
        <v>niedziela</v>
      </c>
      <c r="C66" s="190" t="s">
        <v>64</v>
      </c>
      <c r="D66" s="92" t="s">
        <v>45</v>
      </c>
      <c r="E66" s="86">
        <v>0.5625</v>
      </c>
      <c r="F66" s="43" t="s">
        <v>34</v>
      </c>
      <c r="G66" s="84">
        <v>0.66319444444444442</v>
      </c>
      <c r="H66" s="175" t="s">
        <v>48</v>
      </c>
      <c r="I66" s="105" t="s">
        <v>78</v>
      </c>
      <c r="J66" s="70" t="s">
        <v>66</v>
      </c>
      <c r="K66" s="137"/>
      <c r="L66" s="77">
        <v>3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s="41" customFormat="1" ht="12.75" customHeight="1">
      <c r="A67" s="54">
        <v>45788</v>
      </c>
      <c r="B67" s="98" t="str">
        <f t="shared" ref="B67" si="34">IF(WEEKDAY(A67,2)=5,"piątek",IF(WEEKDAY(A67,2)=6,"sobota",IF(WEEKDAY(A67,2)=7,"niedziela","Błąd")))</f>
        <v>niedziela</v>
      </c>
      <c r="C67" s="190" t="s">
        <v>64</v>
      </c>
      <c r="D67" s="92" t="s">
        <v>45</v>
      </c>
      <c r="E67" s="86">
        <v>0.67013888888888884</v>
      </c>
      <c r="F67" s="43" t="s">
        <v>34</v>
      </c>
      <c r="G67" s="84">
        <v>0.77083333333333337</v>
      </c>
      <c r="H67" s="132" t="s">
        <v>56</v>
      </c>
      <c r="I67" s="106" t="s">
        <v>78</v>
      </c>
      <c r="J67" s="69" t="s">
        <v>70</v>
      </c>
      <c r="K67" s="75"/>
      <c r="L67" s="77">
        <v>3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s="41" customFormat="1" ht="12.75" customHeight="1" thickBot="1">
      <c r="A68" s="140">
        <v>45788</v>
      </c>
      <c r="B68" s="103" t="str">
        <f t="shared" ref="B68" si="35">IF(WEEKDAY(A68,2)=5,"piątek",IF(WEEKDAY(A68,2)=6,"sobota",IF(WEEKDAY(A68,2)=7,"niedziela","Błąd")))</f>
        <v>niedziela</v>
      </c>
      <c r="C68" s="191" t="s">
        <v>64</v>
      </c>
      <c r="D68" s="125" t="s">
        <v>45</v>
      </c>
      <c r="E68" s="87">
        <v>0.77777777777777779</v>
      </c>
      <c r="F68" s="57" t="s">
        <v>34</v>
      </c>
      <c r="G68" s="85">
        <v>0.87847222222222221</v>
      </c>
      <c r="H68" s="215"/>
      <c r="I68" s="216"/>
      <c r="J68" s="217"/>
      <c r="K68" s="218"/>
      <c r="L68" s="219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s="41" customFormat="1" ht="12.75" customHeight="1">
      <c r="A69" s="53">
        <v>45801</v>
      </c>
      <c r="B69" s="96" t="str">
        <f t="shared" si="0"/>
        <v>sobota</v>
      </c>
      <c r="C69" s="93" t="s">
        <v>64</v>
      </c>
      <c r="D69" s="92" t="s">
        <v>45</v>
      </c>
      <c r="E69" s="86">
        <v>0.33333333333333331</v>
      </c>
      <c r="F69" s="43" t="s">
        <v>34</v>
      </c>
      <c r="G69" s="84">
        <v>0.43402777777777779</v>
      </c>
      <c r="H69" s="214"/>
      <c r="I69" s="235"/>
      <c r="J69" s="236"/>
      <c r="K69" s="237"/>
      <c r="L69" s="238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s="41" customFormat="1" ht="12.75" customHeight="1">
      <c r="A70" s="61">
        <v>45801</v>
      </c>
      <c r="B70" s="96" t="str">
        <f t="shared" si="0"/>
        <v>sobota</v>
      </c>
      <c r="C70" s="93" t="s">
        <v>64</v>
      </c>
      <c r="D70" s="92" t="s">
        <v>45</v>
      </c>
      <c r="E70" s="90">
        <v>0.44097222222222227</v>
      </c>
      <c r="F70" s="58" t="s">
        <v>34</v>
      </c>
      <c r="G70" s="130">
        <v>0.54166666666666663</v>
      </c>
      <c r="H70" s="175" t="s">
        <v>81</v>
      </c>
      <c r="I70" s="106" t="s">
        <v>78</v>
      </c>
      <c r="J70" s="69" t="s">
        <v>65</v>
      </c>
      <c r="K70" s="75"/>
      <c r="L70" s="77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s="41" customFormat="1" ht="12.75" customHeight="1">
      <c r="A71" s="61">
        <v>45801</v>
      </c>
      <c r="B71" s="96" t="str">
        <f t="shared" ref="B71" si="36">IF(WEEKDAY(A71,2)=5,"piątek",IF(WEEKDAY(A71,2)=6,"sobota",IF(WEEKDAY(A71,2)=7,"niedziela","Błąd")))</f>
        <v>sobota</v>
      </c>
      <c r="C71" s="93" t="s">
        <v>64</v>
      </c>
      <c r="D71" s="92" t="s">
        <v>45</v>
      </c>
      <c r="E71" s="90">
        <v>0.5625</v>
      </c>
      <c r="F71" s="58" t="s">
        <v>34</v>
      </c>
      <c r="G71" s="130">
        <v>0.66319444444444442</v>
      </c>
      <c r="H71" s="132" t="s">
        <v>51</v>
      </c>
      <c r="I71" s="105" t="s">
        <v>78</v>
      </c>
      <c r="J71" s="70" t="s">
        <v>67</v>
      </c>
      <c r="K71" s="109"/>
      <c r="L71" s="77">
        <v>3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s="41" customFormat="1" ht="12.75" customHeight="1">
      <c r="A72" s="61">
        <v>45801</v>
      </c>
      <c r="B72" s="96" t="str">
        <f t="shared" ref="B72:B92" si="37">IF(WEEKDAY(A72,2)=5,"piątek",IF(WEEKDAY(A72,2)=6,"sobota",IF(WEEKDAY(A72,2)=7,"niedziela","Błąd")))</f>
        <v>sobota</v>
      </c>
      <c r="C72" s="93" t="s">
        <v>64</v>
      </c>
      <c r="D72" s="92" t="s">
        <v>45</v>
      </c>
      <c r="E72" s="86">
        <v>0.67013888888888884</v>
      </c>
      <c r="F72" s="43" t="s">
        <v>34</v>
      </c>
      <c r="G72" s="84">
        <v>0.77083333333333337</v>
      </c>
      <c r="H72" s="132" t="s">
        <v>52</v>
      </c>
      <c r="I72" s="105" t="s">
        <v>80</v>
      </c>
      <c r="J72" s="20" t="s">
        <v>67</v>
      </c>
      <c r="K72" s="137" t="s">
        <v>85</v>
      </c>
      <c r="L72" s="77">
        <v>3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s="41" customFormat="1" ht="12.75" customHeight="1" thickBot="1">
      <c r="A73" s="144">
        <v>45801</v>
      </c>
      <c r="B73" s="97" t="str">
        <f t="shared" ref="B73" si="38">IF(WEEKDAY(A73,2)=5,"piątek",IF(WEEKDAY(A73,2)=6,"sobota",IF(WEEKDAY(A73,2)=7,"niedziela","Błąd")))</f>
        <v>sobota</v>
      </c>
      <c r="C73" s="93" t="s">
        <v>64</v>
      </c>
      <c r="D73" s="92" t="s">
        <v>45</v>
      </c>
      <c r="E73" s="87">
        <v>0.77777777777777779</v>
      </c>
      <c r="F73" s="57" t="s">
        <v>34</v>
      </c>
      <c r="G73" s="131">
        <v>0.84375</v>
      </c>
      <c r="H73" s="171"/>
      <c r="I73" s="172"/>
      <c r="J73" s="128"/>
      <c r="K73" s="112"/>
      <c r="L73" s="174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s="41" customFormat="1" ht="12.75" customHeight="1">
      <c r="A74" s="54">
        <v>45802</v>
      </c>
      <c r="B74" s="98" t="str">
        <f t="shared" si="37"/>
        <v>niedziela</v>
      </c>
      <c r="C74" s="192" t="s">
        <v>64</v>
      </c>
      <c r="D74" s="91" t="s">
        <v>45</v>
      </c>
      <c r="E74" s="86">
        <v>0.33333333333333331</v>
      </c>
      <c r="F74" s="43" t="s">
        <v>34</v>
      </c>
      <c r="G74" s="84">
        <v>0.43402777777777779</v>
      </c>
      <c r="H74" s="73"/>
      <c r="I74" s="105"/>
      <c r="J74" s="70"/>
      <c r="K74" s="109"/>
      <c r="L74" s="7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s="41" customFormat="1" ht="12.75" customHeight="1">
      <c r="A75" s="54">
        <v>45802</v>
      </c>
      <c r="B75" s="98" t="str">
        <f t="shared" si="37"/>
        <v>niedziela</v>
      </c>
      <c r="C75" s="193" t="s">
        <v>64</v>
      </c>
      <c r="D75" s="92" t="s">
        <v>45</v>
      </c>
      <c r="E75" s="86">
        <v>0.44097222222222227</v>
      </c>
      <c r="F75" s="43" t="s">
        <v>34</v>
      </c>
      <c r="G75" s="84">
        <v>0.54166666666666663</v>
      </c>
      <c r="H75" s="72"/>
      <c r="I75" s="105"/>
      <c r="J75" s="70"/>
      <c r="K75" s="109"/>
      <c r="L75" s="7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s="41" customFormat="1" ht="12.75" customHeight="1">
      <c r="A76" s="54">
        <v>45802</v>
      </c>
      <c r="B76" s="98" t="str">
        <f t="shared" ref="B76" si="39">IF(WEEKDAY(A76,2)=5,"piątek",IF(WEEKDAY(A76,2)=6,"sobota",IF(WEEKDAY(A76,2)=7,"niedziela","Błąd")))</f>
        <v>niedziela</v>
      </c>
      <c r="C76" s="193" t="s">
        <v>64</v>
      </c>
      <c r="D76" s="92" t="s">
        <v>45</v>
      </c>
      <c r="E76" s="86">
        <v>0.5625</v>
      </c>
      <c r="F76" s="43" t="s">
        <v>34</v>
      </c>
      <c r="G76" s="84">
        <v>0.66319444444444442</v>
      </c>
      <c r="H76" s="73"/>
      <c r="I76" s="105"/>
      <c r="J76" s="70"/>
      <c r="K76" s="75"/>
      <c r="L76" s="7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s="41" customFormat="1" ht="12.75" customHeight="1">
      <c r="A77" s="54">
        <v>45802</v>
      </c>
      <c r="B77" s="98" t="str">
        <f t="shared" ref="B77" si="40">IF(WEEKDAY(A77,2)=5,"piątek",IF(WEEKDAY(A77,2)=6,"sobota",IF(WEEKDAY(A77,2)=7,"niedziela","Błąd")))</f>
        <v>niedziela</v>
      </c>
      <c r="C77" s="193" t="s">
        <v>64</v>
      </c>
      <c r="D77" s="92" t="s">
        <v>45</v>
      </c>
      <c r="E77" s="86">
        <v>0.67013888888888884</v>
      </c>
      <c r="F77" s="43" t="s">
        <v>34</v>
      </c>
      <c r="G77" s="84">
        <v>0.77083333333333337</v>
      </c>
      <c r="H77" s="163"/>
      <c r="I77" s="176"/>
      <c r="J77" s="177"/>
      <c r="K77" s="178"/>
      <c r="L77" s="179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s="41" customFormat="1" ht="12.75" customHeight="1" thickBot="1">
      <c r="A78" s="140">
        <v>45802</v>
      </c>
      <c r="B78" s="103" t="str">
        <f t="shared" ref="B78" si="41">IF(WEEKDAY(A78,2)=5,"piątek",IF(WEEKDAY(A78,2)=6,"sobota",IF(WEEKDAY(A78,2)=7,"niedziela","Błąd")))</f>
        <v>niedziela</v>
      </c>
      <c r="C78" s="194" t="s">
        <v>64</v>
      </c>
      <c r="D78" s="125" t="s">
        <v>45</v>
      </c>
      <c r="E78" s="87">
        <v>0.77777777777777779</v>
      </c>
      <c r="F78" s="57" t="s">
        <v>34</v>
      </c>
      <c r="G78" s="131">
        <v>0.87847222222222221</v>
      </c>
      <c r="H78" s="171"/>
      <c r="I78" s="172"/>
      <c r="J78" s="183"/>
      <c r="K78" s="184"/>
      <c r="L78" s="185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s="41" customFormat="1" ht="12.75" customHeight="1">
      <c r="A79" s="53">
        <v>45808</v>
      </c>
      <c r="B79" s="95" t="str">
        <f t="shared" si="37"/>
        <v>sobota</v>
      </c>
      <c r="C79" s="93" t="s">
        <v>64</v>
      </c>
      <c r="D79" s="92" t="s">
        <v>45</v>
      </c>
      <c r="E79" s="88">
        <v>0.33333333333333331</v>
      </c>
      <c r="F79" s="56" t="s">
        <v>34</v>
      </c>
      <c r="G79" s="83">
        <v>0.43402777777777779</v>
      </c>
      <c r="H79" s="132" t="s">
        <v>58</v>
      </c>
      <c r="I79" s="105" t="s">
        <v>78</v>
      </c>
      <c r="J79" s="69" t="s">
        <v>73</v>
      </c>
      <c r="K79" s="137"/>
      <c r="L79" s="77">
        <v>3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s="41" customFormat="1" ht="12.75" customHeight="1">
      <c r="A80" s="61">
        <v>45808</v>
      </c>
      <c r="B80" s="96" t="str">
        <f t="shared" ref="B80" si="42">IF(WEEKDAY(A80,2)=5,"piątek",IF(WEEKDAY(A80,2)=6,"sobota",IF(WEEKDAY(A80,2)=7,"niedziela","Błąd")))</f>
        <v>sobota</v>
      </c>
      <c r="C80" s="93" t="s">
        <v>64</v>
      </c>
      <c r="D80" s="92" t="s">
        <v>45</v>
      </c>
      <c r="E80" s="86">
        <v>0.44097222222222227</v>
      </c>
      <c r="F80" s="43" t="s">
        <v>34</v>
      </c>
      <c r="G80" s="84">
        <v>0.54166666666666663</v>
      </c>
      <c r="H80" s="205" t="s">
        <v>74</v>
      </c>
      <c r="I80" s="105" t="s">
        <v>78</v>
      </c>
      <c r="J80" s="70" t="s">
        <v>73</v>
      </c>
      <c r="K80" s="109"/>
      <c r="L80" s="77">
        <v>3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s="41" customFormat="1" ht="12.75" customHeight="1">
      <c r="A81" s="61">
        <v>45808</v>
      </c>
      <c r="B81" s="96" t="str">
        <f t="shared" ref="B81" si="43">IF(WEEKDAY(A81,2)=5,"piątek",IF(WEEKDAY(A81,2)=6,"sobota",IF(WEEKDAY(A81,2)=7,"niedziela","Błąd")))</f>
        <v>sobota</v>
      </c>
      <c r="C81" s="93" t="s">
        <v>64</v>
      </c>
      <c r="D81" s="92" t="s">
        <v>45</v>
      </c>
      <c r="E81" s="86">
        <v>0.5625</v>
      </c>
      <c r="F81" s="43" t="s">
        <v>34</v>
      </c>
      <c r="G81" s="84">
        <v>0.66319444444444442</v>
      </c>
      <c r="H81" s="132" t="s">
        <v>56</v>
      </c>
      <c r="I81" s="106" t="s">
        <v>78</v>
      </c>
      <c r="J81" s="69" t="s">
        <v>70</v>
      </c>
      <c r="K81" s="75"/>
      <c r="L81" s="77">
        <v>3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s="41" customFormat="1" ht="12.75" customHeight="1">
      <c r="A82" s="61">
        <v>45808</v>
      </c>
      <c r="B82" s="96" t="str">
        <f t="shared" ref="B82:B86" si="44">IF(WEEKDAY(A82,2)=5,"piątek",IF(WEEKDAY(A82,2)=6,"sobota",IF(WEEKDAY(A82,2)=7,"niedziela","Błąd")))</f>
        <v>sobota</v>
      </c>
      <c r="C82" s="93" t="s">
        <v>64</v>
      </c>
      <c r="D82" s="92" t="s">
        <v>45</v>
      </c>
      <c r="E82" s="86">
        <v>0.67013888888888884</v>
      </c>
      <c r="F82" s="43" t="s">
        <v>34</v>
      </c>
      <c r="G82" s="84">
        <v>0.77083333333333337</v>
      </c>
      <c r="H82" s="175" t="s">
        <v>81</v>
      </c>
      <c r="I82" s="106" t="s">
        <v>78</v>
      </c>
      <c r="J82" s="69" t="s">
        <v>65</v>
      </c>
      <c r="K82" s="75"/>
      <c r="L82" s="77">
        <v>3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s="41" customFormat="1" ht="12.75" customHeight="1" thickBot="1">
      <c r="A83" s="144">
        <v>45808</v>
      </c>
      <c r="B83" s="96" t="str">
        <f t="shared" ref="B83" si="45">IF(WEEKDAY(A83,2)=5,"piątek",IF(WEEKDAY(A83,2)=6,"sobota",IF(WEEKDAY(A83,2)=7,"niedziela","Błąd")))</f>
        <v>sobota</v>
      </c>
      <c r="C83" s="93" t="s">
        <v>64</v>
      </c>
      <c r="D83" s="92" t="s">
        <v>45</v>
      </c>
      <c r="E83" s="86">
        <v>0.77777777777777779</v>
      </c>
      <c r="F83" s="43" t="s">
        <v>34</v>
      </c>
      <c r="G83" s="84">
        <v>0.87847222222222221</v>
      </c>
      <c r="H83" s="73"/>
      <c r="I83" s="105"/>
      <c r="J83" s="70"/>
      <c r="K83" s="186"/>
      <c r="L83" s="7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</row>
    <row r="84" spans="1:37" s="41" customFormat="1" ht="12.75" customHeight="1">
      <c r="A84" s="55">
        <v>45809</v>
      </c>
      <c r="B84" s="100" t="str">
        <f t="shared" si="44"/>
        <v>niedziela</v>
      </c>
      <c r="C84" s="189" t="s">
        <v>64</v>
      </c>
      <c r="D84" s="91" t="s">
        <v>45</v>
      </c>
      <c r="E84" s="88">
        <v>0.33333333333333331</v>
      </c>
      <c r="F84" s="56" t="s">
        <v>34</v>
      </c>
      <c r="G84" s="83">
        <v>0.43402777777777779</v>
      </c>
      <c r="H84" s="213" t="s">
        <v>54</v>
      </c>
      <c r="I84" s="104" t="s">
        <v>80</v>
      </c>
      <c r="J84" s="126" t="s">
        <v>69</v>
      </c>
      <c r="K84" s="136"/>
      <c r="L84" s="78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 spans="1:37" s="41" customFormat="1" ht="12.75" customHeight="1">
      <c r="A85" s="54">
        <v>45809</v>
      </c>
      <c r="B85" s="98" t="str">
        <f t="shared" si="44"/>
        <v>niedziela</v>
      </c>
      <c r="C85" s="190" t="s">
        <v>64</v>
      </c>
      <c r="D85" s="92" t="s">
        <v>45</v>
      </c>
      <c r="E85" s="86">
        <v>0.44097222222222227</v>
      </c>
      <c r="F85" s="43" t="s">
        <v>34</v>
      </c>
      <c r="G85" s="84">
        <v>0.54166666666666663</v>
      </c>
      <c r="H85" s="132" t="s">
        <v>56</v>
      </c>
      <c r="I85" s="105" t="s">
        <v>78</v>
      </c>
      <c r="J85" s="70" t="s">
        <v>70</v>
      </c>
      <c r="K85" s="75"/>
      <c r="L85" s="77">
        <v>3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</row>
    <row r="86" spans="1:37" s="41" customFormat="1" ht="12.75" customHeight="1">
      <c r="A86" s="54">
        <v>45809</v>
      </c>
      <c r="B86" s="98" t="str">
        <f t="shared" si="44"/>
        <v>niedziela</v>
      </c>
      <c r="C86" s="190" t="s">
        <v>64</v>
      </c>
      <c r="D86" s="92" t="s">
        <v>45</v>
      </c>
      <c r="E86" s="86">
        <v>0.5625</v>
      </c>
      <c r="F86" s="43" t="s">
        <v>34</v>
      </c>
      <c r="G86" s="84">
        <v>0.66319444444444442</v>
      </c>
      <c r="H86" s="175" t="s">
        <v>81</v>
      </c>
      <c r="I86" s="106" t="s">
        <v>78</v>
      </c>
      <c r="J86" s="69" t="s">
        <v>65</v>
      </c>
      <c r="K86" s="75"/>
      <c r="L86" s="77">
        <v>3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 spans="1:37">
      <c r="A87" s="54">
        <v>45809</v>
      </c>
      <c r="B87" s="98" t="str">
        <f t="shared" ref="B87" si="46">IF(WEEKDAY(A87,2)=5,"piątek",IF(WEEKDAY(A87,2)=6,"sobota",IF(WEEKDAY(A87,2)=7,"niedziela","Błąd")))</f>
        <v>niedziela</v>
      </c>
      <c r="C87" s="190" t="s">
        <v>64</v>
      </c>
      <c r="D87" s="92" t="s">
        <v>45</v>
      </c>
      <c r="E87" s="86">
        <v>0.67013888888888884</v>
      </c>
      <c r="F87" s="43" t="s">
        <v>34</v>
      </c>
      <c r="G87" s="84">
        <v>0.77083333333333337</v>
      </c>
      <c r="H87" s="73"/>
      <c r="I87" s="160"/>
      <c r="J87" s="158"/>
      <c r="K87" s="137"/>
      <c r="L87" s="77"/>
    </row>
    <row r="88" spans="1:37" ht="15" thickBot="1">
      <c r="A88" s="140">
        <v>45809</v>
      </c>
      <c r="B88" s="103" t="str">
        <f t="shared" ref="B88" si="47">IF(WEEKDAY(A88,2)=5,"piątek",IF(WEEKDAY(A88,2)=6,"sobota",IF(WEEKDAY(A88,2)=7,"niedziela","Błąd")))</f>
        <v>niedziela</v>
      </c>
      <c r="C88" s="191" t="s">
        <v>64</v>
      </c>
      <c r="D88" s="125" t="s">
        <v>45</v>
      </c>
      <c r="E88" s="87">
        <v>0.77777777777777779</v>
      </c>
      <c r="F88" s="57" t="s">
        <v>34</v>
      </c>
      <c r="G88" s="131">
        <v>0.87847222222222221</v>
      </c>
      <c r="H88" s="127"/>
      <c r="I88" s="106"/>
      <c r="J88" s="70"/>
      <c r="K88" s="221"/>
      <c r="L88" s="77"/>
    </row>
    <row r="89" spans="1:37">
      <c r="A89" s="53">
        <v>45822</v>
      </c>
      <c r="B89" s="96" t="str">
        <f t="shared" ref="B89" si="48">IF(WEEKDAY(A89,2)=5,"piątek",IF(WEEKDAY(A89,2)=6,"sobota",IF(WEEKDAY(A89,2)=7,"niedziela","Błąd")))</f>
        <v>sobota</v>
      </c>
      <c r="C89" s="93" t="s">
        <v>64</v>
      </c>
      <c r="D89" s="92" t="s">
        <v>45</v>
      </c>
      <c r="E89" s="90">
        <v>0.33333333333333331</v>
      </c>
      <c r="F89" s="58" t="s">
        <v>34</v>
      </c>
      <c r="G89" s="130">
        <v>0.43402777777777779</v>
      </c>
      <c r="H89" s="147" t="s">
        <v>81</v>
      </c>
      <c r="I89" s="222" t="s">
        <v>78</v>
      </c>
      <c r="J89" s="126" t="s">
        <v>65</v>
      </c>
      <c r="K89" s="74"/>
      <c r="L89" s="78">
        <v>3</v>
      </c>
    </row>
    <row r="90" spans="1:37">
      <c r="A90" s="61">
        <v>45822</v>
      </c>
      <c r="B90" s="96" t="str">
        <f t="shared" si="37"/>
        <v>sobota</v>
      </c>
      <c r="C90" s="93" t="s">
        <v>64</v>
      </c>
      <c r="D90" s="92" t="s">
        <v>45</v>
      </c>
      <c r="E90" s="86">
        <v>0.44097222222222227</v>
      </c>
      <c r="F90" s="43" t="s">
        <v>34</v>
      </c>
      <c r="G90" s="84">
        <v>0.54166666666666663</v>
      </c>
      <c r="H90" s="175" t="s">
        <v>48</v>
      </c>
      <c r="I90" s="105" t="s">
        <v>78</v>
      </c>
      <c r="J90" s="70" t="s">
        <v>66</v>
      </c>
      <c r="K90" s="137"/>
      <c r="L90" s="77">
        <v>3</v>
      </c>
    </row>
    <row r="91" spans="1:37">
      <c r="A91" s="61">
        <v>45822</v>
      </c>
      <c r="B91" s="96" t="str">
        <f t="shared" si="37"/>
        <v>sobota</v>
      </c>
      <c r="C91" s="93" t="s">
        <v>64</v>
      </c>
      <c r="D91" s="92" t="s">
        <v>45</v>
      </c>
      <c r="E91" s="86">
        <v>0.5625</v>
      </c>
      <c r="F91" s="43" t="s">
        <v>34</v>
      </c>
      <c r="G91" s="84">
        <v>0.66319444444444442</v>
      </c>
      <c r="H91" s="175" t="s">
        <v>49</v>
      </c>
      <c r="I91" s="105" t="s">
        <v>80</v>
      </c>
      <c r="J91" s="70" t="s">
        <v>66</v>
      </c>
      <c r="K91" s="137" t="s">
        <v>82</v>
      </c>
      <c r="L91" s="77">
        <v>3</v>
      </c>
    </row>
    <row r="92" spans="1:37">
      <c r="A92" s="61">
        <v>45822</v>
      </c>
      <c r="B92" s="96" t="str">
        <f t="shared" si="37"/>
        <v>sobota</v>
      </c>
      <c r="C92" s="93" t="s">
        <v>64</v>
      </c>
      <c r="D92" s="92" t="s">
        <v>45</v>
      </c>
      <c r="E92" s="86">
        <v>0.67013888888888884</v>
      </c>
      <c r="F92" s="43" t="s">
        <v>34</v>
      </c>
      <c r="G92" s="84">
        <v>0.77083333333333337</v>
      </c>
      <c r="H92" s="132" t="s">
        <v>54</v>
      </c>
      <c r="I92" s="105" t="s">
        <v>80</v>
      </c>
      <c r="J92" s="149" t="s">
        <v>69</v>
      </c>
      <c r="K92" s="75"/>
      <c r="L92" s="77">
        <v>3</v>
      </c>
    </row>
    <row r="93" spans="1:37" ht="15" thickBot="1">
      <c r="A93" s="144">
        <v>45822</v>
      </c>
      <c r="B93" s="96" t="str">
        <f t="shared" ref="B93" si="49">IF(WEEKDAY(A93,2)=5,"piątek",IF(WEEKDAY(A93,2)=6,"sobota",IF(WEEKDAY(A93,2)=7,"niedziela","Błąd")))</f>
        <v>sobota</v>
      </c>
      <c r="C93" s="93" t="s">
        <v>64</v>
      </c>
      <c r="D93" s="92" t="s">
        <v>45</v>
      </c>
      <c r="E93" s="87">
        <v>0.77777777777777779</v>
      </c>
      <c r="F93" s="57" t="s">
        <v>34</v>
      </c>
      <c r="G93" s="131">
        <v>0.87847222222222221</v>
      </c>
      <c r="H93" s="223" t="s">
        <v>58</v>
      </c>
      <c r="I93" s="216" t="s">
        <v>78</v>
      </c>
      <c r="J93" s="224" t="s">
        <v>73</v>
      </c>
      <c r="K93" s="218"/>
      <c r="L93" s="219">
        <v>3</v>
      </c>
    </row>
    <row r="94" spans="1:37">
      <c r="A94" s="55">
        <v>45823</v>
      </c>
      <c r="B94" s="100" t="str">
        <f t="shared" ref="B94" si="50">IF(WEEKDAY(A94,2)=5,"piątek",IF(WEEKDAY(A94,2)=6,"sobota",IF(WEEKDAY(A94,2)=7,"niedziela","Błąd")))</f>
        <v>niedziela</v>
      </c>
      <c r="C94" s="189" t="s">
        <v>64</v>
      </c>
      <c r="D94" s="91" t="s">
        <v>45</v>
      </c>
      <c r="E94" s="89">
        <v>0.33333333333333331</v>
      </c>
      <c r="F94" s="64" t="s">
        <v>34</v>
      </c>
      <c r="G94" s="134">
        <v>0.43402777777777779</v>
      </c>
      <c r="H94" s="71"/>
      <c r="I94" s="166"/>
      <c r="J94" s="157"/>
      <c r="K94" s="136"/>
      <c r="L94" s="78"/>
    </row>
    <row r="95" spans="1:37">
      <c r="A95" s="54">
        <v>45823</v>
      </c>
      <c r="B95" s="98" t="str">
        <f t="shared" ref="B95" si="51">IF(WEEKDAY(A95,2)=5,"piątek",IF(WEEKDAY(A95,2)=6,"sobota",IF(WEEKDAY(A95,2)=7,"niedziela","Błąd")))</f>
        <v>niedziela</v>
      </c>
      <c r="C95" s="190" t="s">
        <v>64</v>
      </c>
      <c r="D95" s="92" t="s">
        <v>45</v>
      </c>
      <c r="E95" s="90">
        <v>0.44097222222222227</v>
      </c>
      <c r="F95" s="58" t="s">
        <v>34</v>
      </c>
      <c r="G95" s="130">
        <v>0.54166666666666663</v>
      </c>
      <c r="H95" s="73"/>
      <c r="I95" s="160"/>
      <c r="J95" s="70"/>
      <c r="K95" s="137"/>
      <c r="L95" s="77"/>
    </row>
    <row r="96" spans="1:37">
      <c r="A96" s="54">
        <v>45823</v>
      </c>
      <c r="B96" s="98" t="str">
        <f t="shared" ref="B96:B97" si="52">IF(WEEKDAY(A96,2)=5,"piątek",IF(WEEKDAY(A96,2)=6,"sobota",IF(WEEKDAY(A96,2)=7,"niedziela","Błąd")))</f>
        <v>niedziela</v>
      </c>
      <c r="C96" s="190" t="s">
        <v>64</v>
      </c>
      <c r="D96" s="92" t="s">
        <v>45</v>
      </c>
      <c r="E96" s="86">
        <v>0.5625</v>
      </c>
      <c r="F96" s="43" t="s">
        <v>34</v>
      </c>
      <c r="G96" s="84">
        <v>0.66319444444444442</v>
      </c>
      <c r="H96" s="214" t="s">
        <v>76</v>
      </c>
      <c r="I96" s="105" t="s">
        <v>43</v>
      </c>
      <c r="J96" s="70" t="s">
        <v>75</v>
      </c>
      <c r="K96" s="75" t="s">
        <v>44</v>
      </c>
      <c r="L96" s="77">
        <v>3</v>
      </c>
    </row>
    <row r="97" spans="1:12">
      <c r="A97" s="54">
        <v>45823</v>
      </c>
      <c r="B97" s="98" t="str">
        <f t="shared" si="52"/>
        <v>niedziela</v>
      </c>
      <c r="C97" s="190" t="s">
        <v>64</v>
      </c>
      <c r="D97" s="92" t="s">
        <v>45</v>
      </c>
      <c r="E97" s="86">
        <v>0.67013888888888884</v>
      </c>
      <c r="F97" s="43" t="s">
        <v>34</v>
      </c>
      <c r="G97" s="84">
        <v>0.77083333333333337</v>
      </c>
      <c r="H97" s="72"/>
      <c r="I97" s="169"/>
      <c r="J97" s="70"/>
      <c r="K97" s="137"/>
      <c r="L97" s="77"/>
    </row>
    <row r="98" spans="1:12" ht="15" thickBot="1">
      <c r="A98" s="140">
        <v>45823</v>
      </c>
      <c r="B98" s="103" t="str">
        <f t="shared" ref="B98:B104" si="53">IF(WEEKDAY(A98,2)=5,"piątek",IF(WEEKDAY(A98,2)=6,"sobota",IF(WEEKDAY(A98,2)=7,"niedziela","Błąd")))</f>
        <v>niedziela</v>
      </c>
      <c r="C98" s="191" t="s">
        <v>64</v>
      </c>
      <c r="D98" s="125" t="s">
        <v>45</v>
      </c>
      <c r="E98" s="87">
        <v>0.77777777777777779</v>
      </c>
      <c r="F98" s="57" t="s">
        <v>34</v>
      </c>
      <c r="G98" s="131">
        <v>0.87847222222222221</v>
      </c>
      <c r="H98" s="225" t="s">
        <v>77</v>
      </c>
      <c r="I98" s="226" t="s">
        <v>83</v>
      </c>
      <c r="J98" s="217" t="s">
        <v>70</v>
      </c>
      <c r="K98" s="227" t="s">
        <v>44</v>
      </c>
      <c r="L98" s="219">
        <v>3</v>
      </c>
    </row>
    <row r="99" spans="1:12">
      <c r="A99" s="141">
        <v>45836</v>
      </c>
      <c r="B99" s="95" t="str">
        <f t="shared" si="53"/>
        <v>sobota</v>
      </c>
      <c r="C99" s="93" t="s">
        <v>64</v>
      </c>
      <c r="D99" s="92" t="s">
        <v>45</v>
      </c>
      <c r="E99" s="88">
        <v>0.33333333333333331</v>
      </c>
      <c r="F99" s="56" t="s">
        <v>34</v>
      </c>
      <c r="G99" s="83">
        <v>0.43402777777777779</v>
      </c>
      <c r="H99" s="207" t="s">
        <v>77</v>
      </c>
      <c r="I99" s="160" t="s">
        <v>83</v>
      </c>
      <c r="J99" s="70" t="s">
        <v>70</v>
      </c>
      <c r="K99" s="75" t="s">
        <v>44</v>
      </c>
      <c r="L99" s="77">
        <v>3</v>
      </c>
    </row>
    <row r="100" spans="1:12">
      <c r="A100" s="142">
        <v>45836</v>
      </c>
      <c r="B100" s="96" t="str">
        <f t="shared" si="53"/>
        <v>sobota</v>
      </c>
      <c r="C100" s="93" t="s">
        <v>64</v>
      </c>
      <c r="D100" s="92" t="s">
        <v>45</v>
      </c>
      <c r="E100" s="86">
        <v>0.44097222222222227</v>
      </c>
      <c r="F100" s="43" t="s">
        <v>34</v>
      </c>
      <c r="G100" s="84">
        <v>0.54166666666666663</v>
      </c>
      <c r="H100" s="73"/>
      <c r="I100" s="167"/>
      <c r="J100" s="70"/>
      <c r="K100" s="137"/>
      <c r="L100" s="77"/>
    </row>
    <row r="101" spans="1:12">
      <c r="A101" s="142">
        <v>45836</v>
      </c>
      <c r="B101" s="96" t="str">
        <f t="shared" ref="B101" si="54">IF(WEEKDAY(A101,2)=5,"piątek",IF(WEEKDAY(A101,2)=6,"sobota",IF(WEEKDAY(A101,2)=7,"niedziela","Błąd")))</f>
        <v>sobota</v>
      </c>
      <c r="C101" s="93" t="s">
        <v>64</v>
      </c>
      <c r="D101" s="92" t="s">
        <v>45</v>
      </c>
      <c r="E101" s="86">
        <v>0.5625</v>
      </c>
      <c r="F101" s="43" t="s">
        <v>34</v>
      </c>
      <c r="G101" s="84">
        <v>0.66319444444444442</v>
      </c>
      <c r="H101" s="214" t="s">
        <v>76</v>
      </c>
      <c r="I101" s="105" t="s">
        <v>43</v>
      </c>
      <c r="J101" s="70" t="s">
        <v>75</v>
      </c>
      <c r="K101" s="75" t="s">
        <v>44</v>
      </c>
      <c r="L101" s="77">
        <v>3</v>
      </c>
    </row>
    <row r="102" spans="1:12">
      <c r="A102" s="142">
        <v>45836</v>
      </c>
      <c r="B102" s="96" t="str">
        <f t="shared" ref="B102:B103" si="55">IF(WEEKDAY(A102,2)=5,"piątek",IF(WEEKDAY(A102,2)=6,"sobota",IF(WEEKDAY(A102,2)=7,"niedziela","Błąd")))</f>
        <v>sobota</v>
      </c>
      <c r="C102" s="93" t="s">
        <v>64</v>
      </c>
      <c r="D102" s="92" t="s">
        <v>45</v>
      </c>
      <c r="E102" s="86">
        <v>0.67013888888888884</v>
      </c>
      <c r="F102" s="43" t="s">
        <v>34</v>
      </c>
      <c r="G102" s="84">
        <v>0.77083333333333337</v>
      </c>
      <c r="H102" s="73"/>
      <c r="I102" s="160"/>
      <c r="J102" s="158"/>
      <c r="K102" s="137"/>
      <c r="L102" s="77"/>
    </row>
    <row r="103" spans="1:12" ht="15" thickBot="1">
      <c r="A103" s="143">
        <v>45836</v>
      </c>
      <c r="B103" s="96" t="str">
        <f t="shared" si="55"/>
        <v>sobota</v>
      </c>
      <c r="C103" s="93" t="s">
        <v>64</v>
      </c>
      <c r="D103" s="92" t="s">
        <v>45</v>
      </c>
      <c r="E103" s="86">
        <v>0.77777777777777779</v>
      </c>
      <c r="F103" s="43" t="s">
        <v>34</v>
      </c>
      <c r="G103" s="84">
        <v>0.87847222222222221</v>
      </c>
      <c r="H103" s="72"/>
      <c r="I103" s="168"/>
      <c r="J103" s="70"/>
      <c r="K103" s="137"/>
      <c r="L103" s="77"/>
    </row>
    <row r="104" spans="1:12">
      <c r="A104" s="55">
        <v>45837</v>
      </c>
      <c r="B104" s="100" t="str">
        <f t="shared" si="53"/>
        <v>niedziela</v>
      </c>
      <c r="C104" s="189" t="s">
        <v>64</v>
      </c>
      <c r="D104" s="91" t="s">
        <v>45</v>
      </c>
      <c r="E104" s="88">
        <v>0.33333333333333331</v>
      </c>
      <c r="F104" s="56" t="s">
        <v>34</v>
      </c>
      <c r="G104" s="83">
        <v>0.43402777777777779</v>
      </c>
      <c r="H104" s="162"/>
      <c r="I104" s="164"/>
      <c r="J104" s="157"/>
      <c r="K104" s="136"/>
      <c r="L104" s="78"/>
    </row>
    <row r="105" spans="1:12">
      <c r="A105" s="54">
        <v>45837</v>
      </c>
      <c r="B105" s="98" t="str">
        <f t="shared" ref="B105" si="56">IF(WEEKDAY(A105,2)=5,"piątek",IF(WEEKDAY(A105,2)=6,"sobota",IF(WEEKDAY(A105,2)=7,"niedziela","Błąd")))</f>
        <v>niedziela</v>
      </c>
      <c r="C105" s="190" t="s">
        <v>64</v>
      </c>
      <c r="D105" s="92" t="s">
        <v>45</v>
      </c>
      <c r="E105" s="90">
        <v>0.44097222222222227</v>
      </c>
      <c r="F105" s="58" t="s">
        <v>34</v>
      </c>
      <c r="G105" s="130">
        <v>0.54166666666666663</v>
      </c>
      <c r="H105" s="163"/>
      <c r="I105" s="165"/>
      <c r="J105" s="170"/>
      <c r="K105" s="137"/>
      <c r="L105" s="77"/>
    </row>
    <row r="106" spans="1:12">
      <c r="A106" s="54">
        <v>45837</v>
      </c>
      <c r="B106" s="98" t="str">
        <f t="shared" ref="B106:B108" si="57">IF(WEEKDAY(A106,2)=5,"piątek",IF(WEEKDAY(A106,2)=6,"sobota",IF(WEEKDAY(A106,2)=7,"niedziela","Błąd")))</f>
        <v>niedziela</v>
      </c>
      <c r="C106" s="190" t="s">
        <v>64</v>
      </c>
      <c r="D106" s="92" t="s">
        <v>45</v>
      </c>
      <c r="E106" s="86">
        <v>0.5625</v>
      </c>
      <c r="F106" s="43" t="s">
        <v>34</v>
      </c>
      <c r="G106" s="84">
        <v>0.66319444444444442</v>
      </c>
      <c r="H106" s="72"/>
      <c r="I106" s="168"/>
      <c r="J106" s="170"/>
      <c r="K106" s="137"/>
      <c r="L106" s="77"/>
    </row>
    <row r="107" spans="1:12">
      <c r="A107" s="54">
        <v>45837</v>
      </c>
      <c r="B107" s="98" t="str">
        <f t="shared" si="57"/>
        <v>niedziela</v>
      </c>
      <c r="C107" s="190" t="s">
        <v>64</v>
      </c>
      <c r="D107" s="92" t="s">
        <v>45</v>
      </c>
      <c r="E107" s="86">
        <v>0.67013888888888884</v>
      </c>
      <c r="F107" s="43" t="s">
        <v>34</v>
      </c>
      <c r="G107" s="84">
        <v>0.77083333333333337</v>
      </c>
      <c r="H107" s="132"/>
      <c r="I107" s="105"/>
      <c r="J107" s="70"/>
      <c r="K107" s="137"/>
      <c r="L107" s="110"/>
    </row>
    <row r="108" spans="1:12" ht="15" thickBot="1">
      <c r="A108" s="140">
        <v>45837</v>
      </c>
      <c r="B108" s="103" t="str">
        <f t="shared" si="57"/>
        <v>niedziela</v>
      </c>
      <c r="C108" s="191" t="s">
        <v>64</v>
      </c>
      <c r="D108" s="125" t="s">
        <v>45</v>
      </c>
      <c r="E108" s="87">
        <v>0.77777777777777779</v>
      </c>
      <c r="F108" s="57" t="s">
        <v>34</v>
      </c>
      <c r="G108" s="131">
        <v>0.87847222222222221</v>
      </c>
      <c r="H108" s="148"/>
      <c r="I108" s="107"/>
      <c r="J108" s="108"/>
      <c r="K108" s="76"/>
      <c r="L108" s="133"/>
    </row>
    <row r="109" spans="1:12" ht="18">
      <c r="C109" s="254"/>
      <c r="D109" s="254"/>
      <c r="E109" s="254"/>
      <c r="F109" s="254"/>
      <c r="G109" s="254"/>
      <c r="H109" s="255"/>
      <c r="I109" s="46"/>
      <c r="J109" s="51"/>
      <c r="K109" s="18"/>
      <c r="L109" s="52">
        <f>SUM(L9:L108)</f>
        <v>207</v>
      </c>
    </row>
    <row r="111" spans="1:12">
      <c r="H111" s="47" t="s">
        <v>35</v>
      </c>
      <c r="I111" s="50">
        <f>SUM(L9:L108)</f>
        <v>207</v>
      </c>
      <c r="J111" s="48"/>
      <c r="K111" s="44"/>
    </row>
    <row r="112" spans="1:12">
      <c r="F112" s="25"/>
      <c r="H112" s="42"/>
      <c r="I112" s="45"/>
      <c r="J112" s="49"/>
      <c r="K112" s="44"/>
    </row>
    <row r="113" spans="6:12">
      <c r="H113" s="175" t="s">
        <v>81</v>
      </c>
      <c r="I113" s="150">
        <f>SUMIF($H$9:$H$105,H113,$L$9:$L$105)</f>
        <v>18</v>
      </c>
      <c r="J113" s="149" t="s">
        <v>65</v>
      </c>
      <c r="K113" s="152">
        <v>18</v>
      </c>
      <c r="L113" s="152"/>
    </row>
    <row r="114" spans="6:12">
      <c r="F114" s="25"/>
      <c r="H114" s="175" t="s">
        <v>47</v>
      </c>
      <c r="I114" s="151">
        <f>SUMIF($H$9:$H$107,H114,$L$9:$L$107)</f>
        <v>9</v>
      </c>
      <c r="J114" s="149" t="s">
        <v>66</v>
      </c>
      <c r="K114" s="152">
        <v>9</v>
      </c>
      <c r="L114" s="152"/>
    </row>
    <row r="115" spans="6:12">
      <c r="F115" s="25"/>
      <c r="H115" s="175" t="s">
        <v>48</v>
      </c>
      <c r="I115" s="151">
        <f>SUMIF($H$9:$H$99,H115,$L$9:$L$99)</f>
        <v>9</v>
      </c>
      <c r="J115" s="149" t="s">
        <v>66</v>
      </c>
      <c r="K115" s="152">
        <v>9</v>
      </c>
      <c r="L115" s="152"/>
    </row>
    <row r="116" spans="6:12">
      <c r="F116" s="25"/>
      <c r="H116" s="175" t="s">
        <v>49</v>
      </c>
      <c r="I116" s="151">
        <f>SUMIF($H$9:$H$100,H116,$L$9:$L$100)</f>
        <v>9</v>
      </c>
      <c r="J116" s="20" t="s">
        <v>66</v>
      </c>
      <c r="K116" s="152">
        <v>9</v>
      </c>
      <c r="L116" s="152"/>
    </row>
    <row r="117" spans="6:12">
      <c r="H117" s="205" t="s">
        <v>71</v>
      </c>
      <c r="I117" s="159">
        <f>SUMIF($H$9:$H$105,H117,$L$9:$L$105)</f>
        <v>18</v>
      </c>
      <c r="J117" s="228" t="s">
        <v>72</v>
      </c>
      <c r="K117" s="152">
        <v>18</v>
      </c>
      <c r="L117" s="152"/>
    </row>
    <row r="118" spans="6:12">
      <c r="H118" s="205" t="s">
        <v>74</v>
      </c>
      <c r="I118" s="159">
        <f>SUMIF($H$9:$H$107,H118,$L$9:$L$107)</f>
        <v>9</v>
      </c>
      <c r="J118" s="228" t="s">
        <v>73</v>
      </c>
      <c r="K118" s="152">
        <v>9</v>
      </c>
      <c r="L118" s="152"/>
    </row>
    <row r="119" spans="6:12">
      <c r="H119" s="175" t="s">
        <v>50</v>
      </c>
      <c r="I119" s="151">
        <f>SUMIF($H$9:$H$102,H119,$L$9:$L$102)</f>
        <v>18</v>
      </c>
      <c r="J119" s="20" t="s">
        <v>67</v>
      </c>
      <c r="K119" s="152">
        <v>18</v>
      </c>
      <c r="L119" s="152"/>
    </row>
    <row r="120" spans="6:12">
      <c r="H120" s="132" t="s">
        <v>51</v>
      </c>
      <c r="I120" s="151">
        <f>SUMIF($H$9:$H$106,H120,$L$9:$L$108)</f>
        <v>9</v>
      </c>
      <c r="J120" s="20" t="s">
        <v>67</v>
      </c>
      <c r="K120" s="152">
        <v>9</v>
      </c>
      <c r="L120" s="152"/>
    </row>
    <row r="121" spans="6:12">
      <c r="H121" s="132" t="s">
        <v>52</v>
      </c>
      <c r="I121" s="151">
        <f ca="1">SUMIF($H$9:$H$81,H121,$L$9:$L$79)</f>
        <v>9</v>
      </c>
      <c r="J121" s="20" t="s">
        <v>67</v>
      </c>
      <c r="K121" s="152">
        <v>9</v>
      </c>
      <c r="L121" s="152"/>
    </row>
    <row r="122" spans="6:12">
      <c r="H122" s="132" t="s">
        <v>53</v>
      </c>
      <c r="I122" s="151">
        <f>I123</f>
        <v>9</v>
      </c>
      <c r="J122" s="20" t="s">
        <v>68</v>
      </c>
      <c r="K122" s="152">
        <v>9</v>
      </c>
      <c r="L122" s="152"/>
    </row>
    <row r="123" spans="6:12">
      <c r="H123" s="132" t="s">
        <v>54</v>
      </c>
      <c r="I123" s="159">
        <f>SUMIF($H$9:$H$105,H123,$L$9:$L$105)</f>
        <v>9</v>
      </c>
      <c r="J123" s="20" t="s">
        <v>69</v>
      </c>
      <c r="K123" s="152">
        <v>9</v>
      </c>
      <c r="L123" s="152"/>
    </row>
    <row r="124" spans="6:12">
      <c r="H124" s="132" t="s">
        <v>55</v>
      </c>
      <c r="I124" s="159">
        <f>SUMIF($H$9:$H$105,H124,$L$9:$L$105)</f>
        <v>9</v>
      </c>
      <c r="J124" s="20" t="s">
        <v>70</v>
      </c>
      <c r="K124" s="152">
        <v>9</v>
      </c>
      <c r="L124" s="152"/>
    </row>
    <row r="125" spans="6:12">
      <c r="H125" s="132" t="s">
        <v>56</v>
      </c>
      <c r="I125" s="159">
        <f>SUMIF($H$9:$H$105,H125,$L$9:$L$105)</f>
        <v>18</v>
      </c>
      <c r="J125" s="20" t="s">
        <v>70</v>
      </c>
      <c r="K125" s="152">
        <v>18</v>
      </c>
      <c r="L125" s="152"/>
    </row>
    <row r="126" spans="6:12">
      <c r="H126" s="214" t="s">
        <v>76</v>
      </c>
      <c r="I126" s="159">
        <f>SUMIF($H$9:$H$102,H126,$L$9:$L$102)</f>
        <v>9</v>
      </c>
      <c r="J126" s="228" t="s">
        <v>75</v>
      </c>
      <c r="K126" s="204">
        <v>9</v>
      </c>
      <c r="L126" s="152"/>
    </row>
    <row r="127" spans="6:12">
      <c r="H127" s="207" t="s">
        <v>77</v>
      </c>
      <c r="I127" s="159">
        <f>SUMIF($H$9:$H$105,H127,$L$9:$L$105)</f>
        <v>9</v>
      </c>
      <c r="J127" s="228" t="s">
        <v>70</v>
      </c>
      <c r="K127" s="152">
        <v>9</v>
      </c>
      <c r="L127" s="152"/>
    </row>
    <row r="128" spans="6:12">
      <c r="H128" s="132" t="s">
        <v>57</v>
      </c>
      <c r="I128" s="159">
        <f>SUMIF($H$9:$H$105,H128,$L$9:$L$105)</f>
        <v>18</v>
      </c>
      <c r="J128" s="187" t="s">
        <v>59</v>
      </c>
      <c r="K128" s="152">
        <v>18</v>
      </c>
      <c r="L128" s="152"/>
    </row>
    <row r="129" spans="8:12">
      <c r="H129" s="132" t="s">
        <v>58</v>
      </c>
      <c r="I129" s="159">
        <f>SUMIF($H$9:$H$106,H129,$L$9:$L$106)</f>
        <v>18</v>
      </c>
      <c r="J129" s="187" t="s">
        <v>60</v>
      </c>
      <c r="K129" s="152">
        <v>18</v>
      </c>
      <c r="L129" s="152"/>
    </row>
    <row r="130" spans="8:12">
      <c r="I130" s="154"/>
      <c r="K130" s="161">
        <f>SUM(K113:K129)</f>
        <v>207</v>
      </c>
      <c r="L130" s="153"/>
    </row>
  </sheetData>
  <autoFilter ref="A7:L111">
    <filterColumn colId="4" showButton="0"/>
    <filterColumn colId="5" showButton="0"/>
  </autoFilter>
  <mergeCells count="3">
    <mergeCell ref="E7:G7"/>
    <mergeCell ref="C109:H109"/>
    <mergeCell ref="H8:J8"/>
  </mergeCells>
  <pageMargins left="0.17007874015748004" right="0.17992125984252005" top="0.56377952755905514" bottom="1.1338582677165361" header="0.17007874015748004" footer="0.74015748031496098"/>
  <pageSetup paperSize="9" scale="64" fitToHeight="0" orientation="portrait" r:id="rId1"/>
  <headerFooter alignWithMargins="0"/>
  <rowBreaks count="2" manualBreakCount="2">
    <brk id="48" max="12" man="1"/>
    <brk id="98" max="12" man="1"/>
  </rowBreaks>
  <colBreaks count="1" manualBreakCount="1">
    <brk id="13" max="1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 rok_1 sem- II stop_ Zarządz</vt:lpstr>
      <vt:lpstr>'I rok_1 sem- II stop_ Zarządz'!Obszar_wydruku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2023-10-27T10:13:21Z</cp:lastPrinted>
  <dcterms:created xsi:type="dcterms:W3CDTF">2020-10-05T12:13:39Z</dcterms:created>
  <dcterms:modified xsi:type="dcterms:W3CDTF">2025-02-26T12:53:16Z</dcterms:modified>
</cp:coreProperties>
</file>