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kiba\Desktop\UMG\Podyplomowe\2019 edycja 4\"/>
    </mc:Choice>
  </mc:AlternateContent>
  <bookViews>
    <workbookView xWindow="0" yWindow="0" windowWidth="23040" windowHeight="9192"/>
  </bookViews>
  <sheets>
    <sheet name="Zima 2019-2020" sheetId="1" r:id="rId1"/>
  </sheets>
  <definedNames>
    <definedName name="_xlnm.Print_Area" localSheetId="0">'Zima 2019-2020'!$A$1:$K$42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J8" i="1"/>
  <c r="J22" i="1" l="1"/>
  <c r="B22" i="1"/>
  <c r="J23" i="1"/>
  <c r="B23" i="1"/>
  <c r="J31" i="1"/>
  <c r="J30" i="1"/>
  <c r="B31" i="1"/>
  <c r="B30" i="1"/>
  <c r="J47" i="1" l="1"/>
  <c r="J46" i="1"/>
  <c r="J45" i="1"/>
  <c r="J44" i="1"/>
  <c r="B47" i="1"/>
  <c r="B46" i="1"/>
  <c r="B45" i="1"/>
  <c r="J43" i="1"/>
  <c r="J41" i="1"/>
  <c r="B41" i="1"/>
  <c r="B43" i="1"/>
  <c r="B44" i="1"/>
  <c r="J42" i="1"/>
  <c r="B42" i="1"/>
  <c r="B34" i="1"/>
  <c r="J11" i="1"/>
  <c r="B11" i="1"/>
  <c r="J25" i="1" l="1"/>
  <c r="I59" i="1" l="1"/>
  <c r="J33" i="1" l="1"/>
  <c r="J32" i="1"/>
  <c r="J29" i="1"/>
  <c r="J28" i="1"/>
  <c r="J27" i="1"/>
  <c r="B33" i="1"/>
  <c r="B32" i="1"/>
  <c r="B29" i="1"/>
  <c r="B28" i="1"/>
  <c r="B27" i="1"/>
  <c r="B8" i="1"/>
  <c r="J20" i="1"/>
  <c r="J19" i="1"/>
  <c r="J18" i="1"/>
  <c r="J17" i="1"/>
  <c r="J16" i="1"/>
  <c r="J15" i="1"/>
  <c r="J14" i="1"/>
  <c r="B20" i="1"/>
  <c r="B19" i="1"/>
  <c r="B18" i="1"/>
  <c r="B17" i="1"/>
  <c r="B16" i="1"/>
  <c r="B15" i="1"/>
  <c r="B14" i="1"/>
  <c r="J36" i="1"/>
  <c r="B36" i="1"/>
  <c r="J40" i="1"/>
  <c r="J39" i="1"/>
  <c r="J38" i="1"/>
  <c r="J37" i="1"/>
  <c r="J35" i="1"/>
  <c r="J34" i="1"/>
  <c r="H58" i="1" s="1"/>
  <c r="J26" i="1"/>
  <c r="J24" i="1"/>
  <c r="J21" i="1"/>
  <c r="J13" i="1"/>
  <c r="J12" i="1"/>
  <c r="J10" i="1"/>
  <c r="J9" i="1"/>
  <c r="B40" i="1" l="1"/>
  <c r="B39" i="1"/>
  <c r="B38" i="1"/>
  <c r="B37" i="1"/>
  <c r="B35" i="1"/>
  <c r="H54" i="1" l="1"/>
  <c r="J54" i="1" s="1"/>
  <c r="B9" i="1"/>
  <c r="B26" i="1" l="1"/>
  <c r="B24" i="1"/>
  <c r="H55" i="1"/>
  <c r="B21" i="1"/>
  <c r="H53" i="1"/>
  <c r="J53" i="1" s="1"/>
  <c r="H57" i="1"/>
  <c r="J57" i="1" s="1"/>
  <c r="B12" i="1"/>
  <c r="B10" i="1"/>
  <c r="H52" i="1"/>
  <c r="J52" i="1" s="1"/>
  <c r="H51" i="1"/>
  <c r="J51" i="1" s="1"/>
  <c r="J55" i="1" l="1"/>
  <c r="H56" i="1"/>
  <c r="J56" i="1" s="1"/>
  <c r="H50" i="1"/>
  <c r="J50" i="1" s="1"/>
  <c r="J58" i="1"/>
  <c r="H49" i="1"/>
  <c r="J49" i="1" s="1"/>
  <c r="J59" i="1" l="1"/>
  <c r="H59" i="1"/>
</calcChain>
</file>

<file path=xl/sharedStrings.xml><?xml version="1.0" encoding="utf-8"?>
<sst xmlns="http://schemas.openxmlformats.org/spreadsheetml/2006/main" count="114" uniqueCount="39">
  <si>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</si>
  <si>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</si>
  <si>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</si>
  <si>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</si>
  <si>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</si>
  <si>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</si>
  <si>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</si>
  <si>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</si>
  <si>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</si>
  <si>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</si>
  <si>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</si>
  <si>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</si>
  <si>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</si>
  <si>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</si>
  <si>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</si>
  <si>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</si>
  <si>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</si>
  <si>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</si>
  <si>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</si>
  <si>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</si>
  <si>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</si>
  <si>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</si>
  <si>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</si>
  <si>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</si>
  <si>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</si>
  <si>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</si>
  <si>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</si>
  <si>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</si>
  <si>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</si>
  <si>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</si>
  <si>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niedziela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</si>
  <si>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</si>
  <si>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</si>
  <si>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</si>
  <si>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</si>
  <si>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</si>
  <si>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</si>
  <si>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</si>
  <si>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wycieczka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</si>
</sst>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166" fontId="1" fillId="2" borderId="22" xfId="1" applyNumberFormat="1" applyFont="1" applyFill="1" applyBorder="1" applyAlignment="1">
      <alignment horizontal="center"/>
    </xf>
    <xf numFmtId="0" fontId="1" fillId="2" borderId="23" xfId="1" applyFont="1" applyFill="1" applyBorder="1" applyAlignment="1">
      <alignment horizontal="left"/>
    </xf>
    <xf numFmtId="0" fontId="1" fillId="2" borderId="23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23" xfId="1" applyFont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3" xfId="1" applyFont="1" applyFill="1" applyBorder="1" applyAlignment="1">
      <alignment shrinkToFit="1"/>
    </xf>
    <xf numFmtId="1" fontId="11" fillId="2" borderId="23" xfId="1" applyNumberFormat="1" applyFont="1" applyFill="1" applyBorder="1" applyAlignment="1">
      <alignment shrinkToFi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166" fontId="1" fillId="2" borderId="7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166" fontId="1" fillId="2" borderId="11" xfId="1" applyNumberFormat="1" applyFont="1" applyFill="1" applyBorder="1" applyAlignment="1">
      <alignment horizontal="center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5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0" fontId="1" fillId="2" borderId="1" xfId="1" applyFont="1" applyFill="1" applyBorder="1"/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1" fontId="1" fillId="2" borderId="5" xfId="1" applyNumberFormat="1" applyFont="1" applyFill="1" applyBorder="1" applyAlignment="1">
      <alignment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20" fontId="1" fillId="2" borderId="7" xfId="1" applyNumberFormat="1" applyFont="1" applyFill="1" applyBorder="1"/>
    <xf numFmtId="0" fontId="11" fillId="2" borderId="0" xfId="1" applyFont="1" applyFill="1" applyBorder="1" applyAlignment="1">
      <alignment horizontal="left" shrinkToFit="1"/>
    </xf>
    <xf numFmtId="166" fontId="1" fillId="2" borderId="7" xfId="1" applyNumberForma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7" xfId="1" applyFill="1" applyBorder="1"/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20" fontId="1" fillId="2" borderId="13" xfId="1" applyNumberFormat="1" applyFill="1" applyBorder="1"/>
    <xf numFmtId="0" fontId="1" fillId="2" borderId="18" xfId="1" applyFill="1" applyBorder="1"/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166" fontId="1" fillId="2" borderId="26" xfId="1" applyNumberFormat="1" applyFont="1" applyFill="1" applyBorder="1" applyAlignment="1">
      <alignment horizontal="center"/>
    </xf>
    <xf numFmtId="0" fontId="1" fillId="2" borderId="27" xfId="1" applyFont="1" applyFill="1" applyBorder="1" applyAlignment="1">
      <alignment horizontal="left"/>
    </xf>
    <xf numFmtId="0" fontId="1" fillId="2" borderId="27" xfId="1" applyFill="1" applyBorder="1" applyAlignment="1">
      <alignment horizontal="center"/>
    </xf>
    <xf numFmtId="20" fontId="1" fillId="2" borderId="28" xfId="1" applyNumberFormat="1" applyFont="1" applyFill="1" applyBorder="1"/>
    <xf numFmtId="0" fontId="1" fillId="2" borderId="27" xfId="1" applyFont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7" xfId="1" applyFont="1" applyFill="1" applyBorder="1" applyAlignment="1">
      <alignment horizontal="left" shrinkToFit="1"/>
    </xf>
    <xf numFmtId="1" fontId="11" fillId="2" borderId="27" xfId="1" applyNumberFormat="1" applyFont="1" applyFill="1" applyBorder="1" applyAlignment="1">
      <alignment shrinkToFit="1"/>
    </xf>
    <xf numFmtId="0" fontId="11" fillId="2" borderId="27" xfId="1" applyFont="1" applyFill="1" applyBorder="1" applyAlignment="1">
      <alignment horizontal="center" vertical="center" wrapText="1"/>
    </xf>
    <xf numFmtId="1" fontId="11" fillId="2" borderId="29" xfId="1" applyNumberFormat="1" applyFont="1" applyFill="1" applyBorder="1" applyAlignment="1">
      <alignment horizontal="center"/>
    </xf>
    <xf numFmtId="166" fontId="1" fillId="2" borderId="3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31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2" xfId="1" applyNumberFormat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1" fillId="2" borderId="27" xfId="1" applyFont="1" applyFill="1" applyBorder="1" applyAlignment="1">
      <alignment shrinkToFit="1"/>
    </xf>
    <xf numFmtId="1" fontId="1" fillId="2" borderId="27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1" fillId="2" borderId="9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zoomScale="85" zoomScaleNormal="85" workbookViewId="0">
      <selection activeCell="G6" sqref="G6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31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3</v>
      </c>
      <c r="C3" s="7"/>
      <c r="H3" s="12">
        <v>43759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33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22" t="s">
        <v>6</v>
      </c>
      <c r="B7" s="23" t="s">
        <v>7</v>
      </c>
      <c r="C7" s="24" t="s">
        <v>8</v>
      </c>
      <c r="D7" s="121" t="s">
        <v>9</v>
      </c>
      <c r="E7" s="122"/>
      <c r="F7" s="123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29">
        <v>43764</v>
      </c>
      <c r="B8" s="30" t="str">
        <f t="shared" ref="B8:B20" si="0">IF(WEEKDAY(A8,2)=5,"piątek",IF(WEEKDAY(A8,2)=6,"sobota",IF(WEEKDAY(A8,2)=7,"niedziela","Błąd")))</f>
        <v>sobota</v>
      </c>
      <c r="C8" s="31" t="s">
        <v>27</v>
      </c>
      <c r="D8" s="32">
        <v>0.33333333333333331</v>
      </c>
      <c r="E8" s="33"/>
      <c r="F8" s="34">
        <v>0.43402777777777773</v>
      </c>
      <c r="G8" s="35" t="s">
        <v>15</v>
      </c>
      <c r="H8" s="36" t="s">
        <v>16</v>
      </c>
      <c r="I8" s="37" t="s">
        <v>34</v>
      </c>
      <c r="J8" s="38">
        <f t="shared" ref="J8:J47" si="1">ROUND(IF(AND(F8&gt;TIMEVALUE("13:30"),D8&lt;TIMEVALUE("12:55")),(F8-D8+TIMEVALUE("0:10")-TIMEVALUE("0:30"))/TIMEVALUE("0:50"),(F8-D8+TIMEVALUE("0:10"))/TIMEVALUE("0:50")),0)</f>
        <v>3</v>
      </c>
      <c r="L8" s="39"/>
      <c r="M8" s="40"/>
      <c r="N8" s="41"/>
      <c r="O8" s="42"/>
      <c r="P8" s="40"/>
      <c r="Q8" s="28"/>
    </row>
    <row r="9" spans="1:17" ht="12.75" customHeight="1" x14ac:dyDescent="0.25">
      <c r="A9" s="43">
        <v>43764</v>
      </c>
      <c r="B9" s="44" t="str">
        <f t="shared" si="0"/>
        <v>sobota</v>
      </c>
      <c r="C9" s="45" t="s">
        <v>5</v>
      </c>
      <c r="D9" s="46">
        <v>0.4375</v>
      </c>
      <c r="E9" s="47"/>
      <c r="F9" s="48">
        <v>0.54166666666666663</v>
      </c>
      <c r="G9" s="49" t="s">
        <v>19</v>
      </c>
      <c r="H9" s="50" t="s">
        <v>20</v>
      </c>
      <c r="I9" s="51" t="s">
        <v>34</v>
      </c>
      <c r="J9" s="52">
        <f t="shared" si="1"/>
        <v>3</v>
      </c>
      <c r="L9" s="39"/>
      <c r="M9" s="40"/>
      <c r="N9" s="41"/>
      <c r="O9" s="42"/>
      <c r="P9" s="40"/>
      <c r="Q9" s="28"/>
    </row>
    <row r="10" spans="1:17" ht="12.75" customHeight="1" x14ac:dyDescent="0.25">
      <c r="A10" s="96">
        <v>43764</v>
      </c>
      <c r="B10" s="97" t="str">
        <f t="shared" si="0"/>
        <v>sobota</v>
      </c>
      <c r="C10" s="98" t="s">
        <v>5</v>
      </c>
      <c r="D10" s="99">
        <v>0.5625</v>
      </c>
      <c r="E10" s="100" t="s">
        <v>14</v>
      </c>
      <c r="F10" s="101">
        <v>0.66319444444444442</v>
      </c>
      <c r="G10" s="102" t="s">
        <v>21</v>
      </c>
      <c r="H10" s="103" t="s">
        <v>18</v>
      </c>
      <c r="I10" s="104" t="s">
        <v>34</v>
      </c>
      <c r="J10" s="105">
        <f t="shared" si="1"/>
        <v>3</v>
      </c>
      <c r="M10" s="54"/>
      <c r="N10" s="41"/>
      <c r="O10" s="42"/>
      <c r="P10" s="40"/>
      <c r="Q10" s="28"/>
    </row>
    <row r="11" spans="1:17" ht="12.75" customHeight="1" x14ac:dyDescent="0.25">
      <c r="A11" s="43">
        <v>43765</v>
      </c>
      <c r="B11" s="44" t="str">
        <f t="shared" si="0"/>
        <v>niedziela</v>
      </c>
      <c r="C11" s="45" t="s">
        <v>5</v>
      </c>
      <c r="D11" s="46">
        <v>0.33333333333333331</v>
      </c>
      <c r="E11" s="47"/>
      <c r="F11" s="48">
        <v>0.43402777777777773</v>
      </c>
      <c r="G11" s="49" t="s">
        <v>25</v>
      </c>
      <c r="H11" s="50" t="s">
        <v>36</v>
      </c>
      <c r="I11" s="51" t="s">
        <v>34</v>
      </c>
      <c r="J11" s="52">
        <f t="shared" si="1"/>
        <v>3</v>
      </c>
      <c r="M11" s="54"/>
      <c r="N11" s="41"/>
      <c r="O11" s="42"/>
      <c r="P11" s="40"/>
      <c r="Q11" s="28"/>
    </row>
    <row r="12" spans="1:17" ht="12.75" customHeight="1" x14ac:dyDescent="0.25">
      <c r="A12" s="43">
        <v>43765</v>
      </c>
      <c r="B12" s="44" t="str">
        <f t="shared" si="0"/>
        <v>niedziela</v>
      </c>
      <c r="C12" s="45" t="s">
        <v>5</v>
      </c>
      <c r="D12" s="46">
        <v>0.4375</v>
      </c>
      <c r="E12" s="47"/>
      <c r="F12" s="48">
        <v>0.54166666666666663</v>
      </c>
      <c r="G12" s="55" t="s">
        <v>19</v>
      </c>
      <c r="H12" s="56" t="s">
        <v>20</v>
      </c>
      <c r="I12" s="51" t="s">
        <v>34</v>
      </c>
      <c r="J12" s="52">
        <f t="shared" si="1"/>
        <v>3</v>
      </c>
      <c r="M12" s="40"/>
      <c r="N12" s="41"/>
      <c r="O12" s="42"/>
      <c r="P12" s="40"/>
      <c r="Q12" s="28"/>
    </row>
    <row r="13" spans="1:17" ht="12.75" customHeight="1" x14ac:dyDescent="0.25">
      <c r="A13" s="43">
        <v>43765</v>
      </c>
      <c r="B13" s="44" t="str">
        <f t="shared" si="0"/>
        <v>niedziela</v>
      </c>
      <c r="C13" s="45" t="s">
        <v>5</v>
      </c>
      <c r="D13" s="46">
        <v>0.5625</v>
      </c>
      <c r="E13" s="47" t="s">
        <v>14</v>
      </c>
      <c r="F13" s="48">
        <v>0.66319444444444442</v>
      </c>
      <c r="G13" s="56" t="s">
        <v>17</v>
      </c>
      <c r="H13" s="56" t="s">
        <v>35</v>
      </c>
      <c r="I13" s="51" t="s">
        <v>34</v>
      </c>
      <c r="J13" s="52">
        <f t="shared" si="1"/>
        <v>3</v>
      </c>
      <c r="M13" s="40"/>
      <c r="N13" s="41"/>
      <c r="O13" s="42"/>
      <c r="P13" s="40"/>
      <c r="Q13" s="28"/>
    </row>
    <row r="14" spans="1:17" ht="12.75" customHeight="1" thickBot="1" x14ac:dyDescent="0.3">
      <c r="A14" s="57">
        <v>43765</v>
      </c>
      <c r="B14" s="58" t="str">
        <f t="shared" si="0"/>
        <v>niedziela</v>
      </c>
      <c r="C14" s="59" t="s">
        <v>5</v>
      </c>
      <c r="D14" s="60">
        <v>0.66666666666666663</v>
      </c>
      <c r="E14" s="61"/>
      <c r="F14" s="62">
        <v>0.77083333333333337</v>
      </c>
      <c r="G14" s="63" t="s">
        <v>17</v>
      </c>
      <c r="H14" s="64" t="s">
        <v>35</v>
      </c>
      <c r="I14" s="65" t="s">
        <v>34</v>
      </c>
      <c r="J14" s="66">
        <f t="shared" si="1"/>
        <v>3</v>
      </c>
      <c r="M14" s="40"/>
      <c r="N14" s="41"/>
      <c r="O14" s="42"/>
      <c r="P14" s="40"/>
      <c r="Q14" s="28"/>
    </row>
    <row r="15" spans="1:17" ht="12.75" customHeight="1" thickTop="1" x14ac:dyDescent="0.25">
      <c r="A15" s="106">
        <v>43799</v>
      </c>
      <c r="B15" s="107" t="str">
        <f t="shared" si="0"/>
        <v>sobota</v>
      </c>
      <c r="C15" s="108" t="s">
        <v>5</v>
      </c>
      <c r="D15" s="109">
        <v>0.33333333333333331</v>
      </c>
      <c r="E15" s="110"/>
      <c r="F15" s="111">
        <v>0.43402777777777773</v>
      </c>
      <c r="G15" s="112" t="s">
        <v>25</v>
      </c>
      <c r="H15" s="112" t="s">
        <v>36</v>
      </c>
      <c r="I15" s="113" t="s">
        <v>34</v>
      </c>
      <c r="J15" s="114">
        <f t="shared" si="1"/>
        <v>3</v>
      </c>
      <c r="M15" s="40"/>
      <c r="N15" s="41"/>
      <c r="O15" s="42"/>
      <c r="P15" s="40"/>
      <c r="Q15" s="28"/>
    </row>
    <row r="16" spans="1:17" ht="12.75" customHeight="1" x14ac:dyDescent="0.25">
      <c r="A16" s="43">
        <v>43799</v>
      </c>
      <c r="B16" s="44" t="str">
        <f t="shared" si="0"/>
        <v>sobota</v>
      </c>
      <c r="C16" s="45" t="s">
        <v>5</v>
      </c>
      <c r="D16" s="46">
        <v>0.4375</v>
      </c>
      <c r="E16" s="47"/>
      <c r="F16" s="48">
        <v>0.54166666666666663</v>
      </c>
      <c r="G16" s="56" t="s">
        <v>25</v>
      </c>
      <c r="H16" s="49" t="s">
        <v>36</v>
      </c>
      <c r="I16" s="51" t="s">
        <v>34</v>
      </c>
      <c r="J16" s="52">
        <f t="shared" si="1"/>
        <v>3</v>
      </c>
      <c r="M16" s="40"/>
      <c r="N16" s="41"/>
      <c r="O16" s="42"/>
      <c r="P16" s="40"/>
      <c r="Q16" s="28"/>
    </row>
    <row r="17" spans="1:17" ht="12.75" customHeight="1" x14ac:dyDescent="0.25">
      <c r="A17" s="68">
        <v>43799</v>
      </c>
      <c r="B17" s="44" t="str">
        <f t="shared" si="0"/>
        <v>sobota</v>
      </c>
      <c r="C17" s="45" t="s">
        <v>5</v>
      </c>
      <c r="D17" s="46">
        <v>0.5625</v>
      </c>
      <c r="E17" s="47" t="s">
        <v>14</v>
      </c>
      <c r="F17" s="48">
        <v>0.66319444444444442</v>
      </c>
      <c r="G17" s="56" t="s">
        <v>15</v>
      </c>
      <c r="H17" s="56" t="s">
        <v>16</v>
      </c>
      <c r="I17" s="51" t="s">
        <v>34</v>
      </c>
      <c r="J17" s="52">
        <f t="shared" si="1"/>
        <v>3</v>
      </c>
      <c r="M17" s="40"/>
      <c r="N17" s="41"/>
      <c r="O17" s="42"/>
      <c r="P17" s="40"/>
      <c r="Q17" s="28"/>
    </row>
    <row r="18" spans="1:17" ht="12.75" customHeight="1" x14ac:dyDescent="0.25">
      <c r="A18" s="96">
        <v>43799</v>
      </c>
      <c r="B18" s="97" t="str">
        <f t="shared" si="0"/>
        <v>sobota</v>
      </c>
      <c r="C18" s="98" t="s">
        <v>5</v>
      </c>
      <c r="D18" s="99">
        <v>0.66666666666666663</v>
      </c>
      <c r="E18" s="100"/>
      <c r="F18" s="115">
        <v>0.77083333333333337</v>
      </c>
      <c r="G18" s="116" t="s">
        <v>22</v>
      </c>
      <c r="H18" s="116" t="s">
        <v>37</v>
      </c>
      <c r="I18" s="104" t="s">
        <v>34</v>
      </c>
      <c r="J18" s="105">
        <f t="shared" si="1"/>
        <v>3</v>
      </c>
      <c r="M18" s="40"/>
      <c r="N18" s="41"/>
      <c r="O18" s="42"/>
      <c r="P18" s="40"/>
      <c r="Q18" s="28"/>
    </row>
    <row r="19" spans="1:17" ht="12.75" customHeight="1" x14ac:dyDescent="0.25">
      <c r="A19" s="43">
        <v>43800</v>
      </c>
      <c r="B19" s="44" t="str">
        <f t="shared" si="0"/>
        <v>niedziela</v>
      </c>
      <c r="C19" s="45" t="s">
        <v>5</v>
      </c>
      <c r="D19" s="46">
        <v>0.33333333333333331</v>
      </c>
      <c r="E19" s="47"/>
      <c r="F19" s="48">
        <v>0.43402777777777773</v>
      </c>
      <c r="G19" s="56" t="s">
        <v>25</v>
      </c>
      <c r="H19" s="56" t="s">
        <v>36</v>
      </c>
      <c r="I19" s="51" t="s">
        <v>34</v>
      </c>
      <c r="J19" s="52">
        <f t="shared" si="1"/>
        <v>3</v>
      </c>
      <c r="M19" s="40"/>
      <c r="N19" s="41"/>
      <c r="O19" s="42"/>
      <c r="P19" s="40"/>
      <c r="Q19" s="28"/>
    </row>
    <row r="20" spans="1:17" ht="12.75" customHeight="1" x14ac:dyDescent="0.25">
      <c r="A20" s="43">
        <v>43800</v>
      </c>
      <c r="B20" s="44" t="str">
        <f t="shared" si="0"/>
        <v>niedziela</v>
      </c>
      <c r="C20" s="45" t="s">
        <v>5</v>
      </c>
      <c r="D20" s="46">
        <v>0.4375</v>
      </c>
      <c r="E20" s="47"/>
      <c r="F20" s="48">
        <v>0.54166666666666663</v>
      </c>
      <c r="G20" s="56"/>
      <c r="H20" s="56"/>
      <c r="I20" s="51"/>
      <c r="J20" s="52">
        <f t="shared" si="1"/>
        <v>3</v>
      </c>
      <c r="M20" s="40"/>
      <c r="N20" s="41"/>
      <c r="O20" s="42"/>
      <c r="P20" s="40"/>
      <c r="Q20" s="28"/>
    </row>
    <row r="21" spans="1:17" ht="12.75" customHeight="1" x14ac:dyDescent="0.25">
      <c r="A21" s="68">
        <v>43800</v>
      </c>
      <c r="B21" s="44" t="str">
        <f t="shared" ref="B21:B33" si="2">IF(WEEKDAY(A21,2)=5,"piątek",IF(WEEKDAY(A21,2)=6,"sobota",IF(WEEKDAY(A21,2)=7,"niedziela","Błąd")))</f>
        <v>niedziela</v>
      </c>
      <c r="C21" s="45" t="s">
        <v>5</v>
      </c>
      <c r="D21" s="46">
        <v>0.5625</v>
      </c>
      <c r="E21" s="47" t="s">
        <v>14</v>
      </c>
      <c r="F21" s="48">
        <v>0.66319444444444442</v>
      </c>
      <c r="G21" s="53"/>
      <c r="H21" s="50"/>
      <c r="I21" s="51"/>
      <c r="J21" s="52">
        <f t="shared" si="1"/>
        <v>3</v>
      </c>
      <c r="M21" s="40"/>
      <c r="N21" s="41"/>
      <c r="O21" s="42"/>
      <c r="P21" s="40"/>
      <c r="Q21" s="28"/>
    </row>
    <row r="22" spans="1:17" ht="12.75" customHeight="1" thickBot="1" x14ac:dyDescent="0.3">
      <c r="A22" s="57">
        <v>43800</v>
      </c>
      <c r="B22" s="58" t="str">
        <f t="shared" si="2"/>
        <v>niedziela</v>
      </c>
      <c r="C22" s="59" t="s">
        <v>5</v>
      </c>
      <c r="D22" s="60">
        <v>0.66666666666666663</v>
      </c>
      <c r="E22" s="61"/>
      <c r="F22" s="62">
        <v>0.77083333333333337</v>
      </c>
      <c r="G22" s="72"/>
      <c r="H22" s="76"/>
      <c r="I22" s="65"/>
      <c r="J22" s="66">
        <f t="shared" si="1"/>
        <v>3</v>
      </c>
      <c r="M22" s="40"/>
      <c r="N22" s="41"/>
      <c r="O22" s="42"/>
      <c r="P22" s="40"/>
      <c r="Q22" s="28"/>
    </row>
    <row r="23" spans="1:17" ht="12.75" customHeight="1" thickTop="1" x14ac:dyDescent="0.25">
      <c r="A23" s="43">
        <v>43806</v>
      </c>
      <c r="B23" s="44" t="str">
        <f t="shared" si="2"/>
        <v>sobota</v>
      </c>
      <c r="C23" s="45" t="s">
        <v>5</v>
      </c>
      <c r="D23" s="109">
        <v>0.33333333333333331</v>
      </c>
      <c r="E23" s="110"/>
      <c r="F23" s="111">
        <v>0.43402777777777773</v>
      </c>
      <c r="G23" s="53" t="s">
        <v>38</v>
      </c>
      <c r="H23" s="50"/>
      <c r="I23" s="51"/>
      <c r="J23" s="52">
        <f t="shared" si="1"/>
        <v>3</v>
      </c>
      <c r="M23" s="40"/>
      <c r="N23" s="41"/>
      <c r="O23" s="42"/>
      <c r="P23" s="40"/>
      <c r="Q23" s="28"/>
    </row>
    <row r="24" spans="1:17" ht="12.75" customHeight="1" x14ac:dyDescent="0.25">
      <c r="A24" s="43">
        <v>43806</v>
      </c>
      <c r="B24" s="44" t="str">
        <f t="shared" si="2"/>
        <v>sobota</v>
      </c>
      <c r="C24" s="45" t="s">
        <v>5</v>
      </c>
      <c r="D24" s="46">
        <v>0.4375</v>
      </c>
      <c r="E24" s="47"/>
      <c r="F24" s="48">
        <v>0.54166666666666663</v>
      </c>
      <c r="G24" s="69" t="s">
        <v>38</v>
      </c>
      <c r="H24" s="71"/>
      <c r="I24" s="51"/>
      <c r="J24" s="52">
        <f t="shared" si="1"/>
        <v>3</v>
      </c>
      <c r="M24" s="40"/>
      <c r="N24" s="41"/>
      <c r="O24" s="42"/>
      <c r="P24" s="40"/>
      <c r="Q24" s="28"/>
    </row>
    <row r="25" spans="1:17" ht="12.75" customHeight="1" x14ac:dyDescent="0.25">
      <c r="A25" s="43">
        <v>43806</v>
      </c>
      <c r="B25" s="44" t="s">
        <v>30</v>
      </c>
      <c r="C25" s="45" t="s">
        <v>5</v>
      </c>
      <c r="D25" s="46">
        <v>0.5625</v>
      </c>
      <c r="E25" s="47" t="s">
        <v>14</v>
      </c>
      <c r="F25" s="48">
        <v>0.66319444444444442</v>
      </c>
      <c r="G25" s="53" t="s">
        <v>38</v>
      </c>
      <c r="H25" s="69"/>
      <c r="I25" s="51"/>
      <c r="J25" s="52">
        <f t="shared" si="1"/>
        <v>3</v>
      </c>
      <c r="M25" s="40"/>
      <c r="N25" s="41"/>
      <c r="O25" s="42"/>
      <c r="P25" s="40"/>
      <c r="Q25" s="28"/>
    </row>
    <row r="26" spans="1:17" ht="12.75" customHeight="1" x14ac:dyDescent="0.25">
      <c r="A26" s="96">
        <v>43806</v>
      </c>
      <c r="B26" s="97" t="str">
        <f t="shared" si="2"/>
        <v>sobota</v>
      </c>
      <c r="C26" s="98" t="s">
        <v>5</v>
      </c>
      <c r="D26" s="99">
        <v>0.66666666666666663</v>
      </c>
      <c r="E26" s="100"/>
      <c r="F26" s="115">
        <v>0.77083333333333337</v>
      </c>
      <c r="G26" s="102"/>
      <c r="H26" s="117"/>
      <c r="I26" s="104"/>
      <c r="J26" s="105">
        <f t="shared" si="1"/>
        <v>3</v>
      </c>
      <c r="M26" s="40"/>
      <c r="N26" s="41"/>
      <c r="O26" s="42"/>
      <c r="P26" s="40"/>
      <c r="Q26" s="28"/>
    </row>
    <row r="27" spans="1:17" ht="12.75" customHeight="1" x14ac:dyDescent="0.25">
      <c r="A27" s="43">
        <v>43807</v>
      </c>
      <c r="B27" s="44" t="str">
        <f t="shared" si="2"/>
        <v>niedziela</v>
      </c>
      <c r="C27" s="45" t="s">
        <v>5</v>
      </c>
      <c r="D27" s="46">
        <v>0.33333333333333331</v>
      </c>
      <c r="E27" s="47"/>
      <c r="F27" s="48">
        <v>0.43402777777777773</v>
      </c>
      <c r="G27" s="53"/>
      <c r="H27" s="71"/>
      <c r="I27" s="51"/>
      <c r="J27" s="52">
        <f t="shared" si="1"/>
        <v>3</v>
      </c>
      <c r="M27" s="40"/>
      <c r="N27" s="41"/>
      <c r="O27" s="42"/>
      <c r="P27" s="40"/>
      <c r="Q27" s="28"/>
    </row>
    <row r="28" spans="1:17" ht="12.75" customHeight="1" x14ac:dyDescent="0.25">
      <c r="A28" s="43">
        <v>43807</v>
      </c>
      <c r="B28" s="44" t="str">
        <f t="shared" si="2"/>
        <v>niedziela</v>
      </c>
      <c r="C28" s="45" t="s">
        <v>5</v>
      </c>
      <c r="D28" s="46">
        <v>0.4375</v>
      </c>
      <c r="E28" s="47"/>
      <c r="F28" s="48">
        <v>0.54166666666666663</v>
      </c>
      <c r="G28" s="53"/>
      <c r="H28" s="71"/>
      <c r="I28" s="51"/>
      <c r="J28" s="52">
        <f t="shared" si="1"/>
        <v>3</v>
      </c>
      <c r="M28" s="40"/>
      <c r="N28" s="41"/>
      <c r="O28" s="42"/>
      <c r="P28" s="40"/>
      <c r="Q28" s="28"/>
    </row>
    <row r="29" spans="1:17" ht="12.75" customHeight="1" x14ac:dyDescent="0.25">
      <c r="A29" s="43">
        <v>43807</v>
      </c>
      <c r="B29" s="44" t="str">
        <f t="shared" si="2"/>
        <v>niedziela</v>
      </c>
      <c r="C29" s="45" t="s">
        <v>5</v>
      </c>
      <c r="D29" s="46">
        <v>0.5625</v>
      </c>
      <c r="E29" s="47" t="s">
        <v>14</v>
      </c>
      <c r="F29" s="48">
        <v>0.66319444444444442</v>
      </c>
      <c r="G29" s="53"/>
      <c r="H29" s="71"/>
      <c r="I29" s="51"/>
      <c r="J29" s="52">
        <f t="shared" si="1"/>
        <v>3</v>
      </c>
      <c r="M29" s="40"/>
      <c r="N29" s="41"/>
      <c r="O29" s="42"/>
      <c r="P29" s="40"/>
      <c r="Q29" s="28"/>
    </row>
    <row r="30" spans="1:17" ht="12.75" customHeight="1" thickBot="1" x14ac:dyDescent="0.3">
      <c r="A30" s="57">
        <v>43807</v>
      </c>
      <c r="B30" s="58" t="str">
        <f t="shared" ref="B30:B31" si="3">IF(WEEKDAY(A30,2)=5,"piątek",IF(WEEKDAY(A30,2)=6,"sobota",IF(WEEKDAY(A30,2)=7,"niedziela","Błąd")))</f>
        <v>niedziela</v>
      </c>
      <c r="C30" s="59" t="s">
        <v>5</v>
      </c>
      <c r="D30" s="60">
        <v>0.66666666666666663</v>
      </c>
      <c r="E30" s="61"/>
      <c r="F30" s="62">
        <v>0.77083333333333337</v>
      </c>
      <c r="G30" s="72"/>
      <c r="H30" s="73"/>
      <c r="I30" s="65"/>
      <c r="J30" s="66">
        <f t="shared" si="1"/>
        <v>3</v>
      </c>
      <c r="M30" s="40"/>
      <c r="N30" s="41"/>
      <c r="O30" s="42"/>
      <c r="P30" s="40"/>
      <c r="Q30" s="28"/>
    </row>
    <row r="31" spans="1:17" ht="12.75" customHeight="1" thickTop="1" x14ac:dyDescent="0.25">
      <c r="A31" s="106"/>
      <c r="B31" s="107" t="str">
        <f t="shared" si="3"/>
        <v>sobota</v>
      </c>
      <c r="C31" s="108" t="s">
        <v>5</v>
      </c>
      <c r="D31" s="111"/>
      <c r="E31" s="110"/>
      <c r="F31" s="111"/>
      <c r="G31" s="118"/>
      <c r="H31" s="119"/>
      <c r="I31" s="113"/>
      <c r="J31" s="114">
        <f t="shared" si="1"/>
        <v>0</v>
      </c>
      <c r="M31" s="40"/>
      <c r="N31" s="41"/>
      <c r="O31" s="42"/>
      <c r="P31" s="40"/>
      <c r="Q31" s="28"/>
    </row>
    <row r="32" spans="1:17" ht="12.75" customHeight="1" x14ac:dyDescent="0.25">
      <c r="A32" s="43"/>
      <c r="B32" s="44" t="str">
        <f t="shared" si="2"/>
        <v>sobota</v>
      </c>
      <c r="C32" s="45" t="s">
        <v>5</v>
      </c>
      <c r="D32" s="48"/>
      <c r="E32" s="47"/>
      <c r="F32" s="48"/>
      <c r="G32" s="53"/>
      <c r="H32" s="71"/>
      <c r="I32" s="51"/>
      <c r="J32" s="52">
        <f t="shared" si="1"/>
        <v>0</v>
      </c>
      <c r="M32" s="40"/>
      <c r="N32" s="41"/>
      <c r="O32" s="42"/>
      <c r="P32" s="40"/>
      <c r="Q32" s="28"/>
    </row>
    <row r="33" spans="1:17" ht="12.75" customHeight="1" x14ac:dyDescent="0.25">
      <c r="A33" s="68"/>
      <c r="B33" s="44" t="str">
        <f t="shared" si="2"/>
        <v>sobota</v>
      </c>
      <c r="C33" s="45" t="s">
        <v>5</v>
      </c>
      <c r="D33" s="48"/>
      <c r="E33" s="47"/>
      <c r="F33" s="48"/>
      <c r="G33" s="53"/>
      <c r="H33" s="71"/>
      <c r="I33" s="51"/>
      <c r="J33" s="52">
        <f t="shared" si="1"/>
        <v>0</v>
      </c>
      <c r="M33" s="40"/>
      <c r="N33" s="41"/>
      <c r="O33" s="42"/>
      <c r="P33" s="40"/>
      <c r="Q33" s="28"/>
    </row>
    <row r="34" spans="1:17" x14ac:dyDescent="0.25">
      <c r="A34" s="43"/>
      <c r="B34" s="44" t="str">
        <f>IF(WEEKDAY(A34,2)=5,"piątek",IF(WEEKDAY(A34,2)=6,"sobota",IF(WEEKDAY(A34,2)=7,"niedziela","Błąd")))</f>
        <v>sobota</v>
      </c>
      <c r="C34" s="45" t="s">
        <v>5</v>
      </c>
      <c r="D34" s="48"/>
      <c r="E34" s="47"/>
      <c r="F34" s="48"/>
      <c r="G34" s="70"/>
      <c r="H34" s="50"/>
      <c r="I34" s="51"/>
      <c r="J34" s="52">
        <f t="shared" si="1"/>
        <v>0</v>
      </c>
      <c r="K34" s="54"/>
      <c r="L34" s="54"/>
      <c r="M34" s="54"/>
    </row>
    <row r="35" spans="1:17" x14ac:dyDescent="0.25">
      <c r="A35" s="43"/>
      <c r="B35" s="44" t="str">
        <f t="shared" ref="B35:B38" si="4">IF(WEEKDAY(A35,2)=5,"piątek",IF(WEEKDAY(A35,2)=6,"sobota",IF(WEEKDAY(A35,2)=7,"niedziela","Błąd")))</f>
        <v>sobota</v>
      </c>
      <c r="C35" s="45" t="s">
        <v>5</v>
      </c>
      <c r="D35" s="48"/>
      <c r="E35" s="47"/>
      <c r="F35" s="48"/>
      <c r="G35" s="53"/>
      <c r="H35" s="74"/>
      <c r="I35" s="51"/>
      <c r="J35" s="52">
        <f t="shared" si="1"/>
        <v>0</v>
      </c>
      <c r="K35" s="54"/>
      <c r="L35" s="54"/>
      <c r="M35" s="54"/>
    </row>
    <row r="36" spans="1:17" x14ac:dyDescent="0.25">
      <c r="A36" s="43"/>
      <c r="B36" s="44" t="str">
        <f t="shared" si="4"/>
        <v>sobota</v>
      </c>
      <c r="C36" s="45" t="s">
        <v>5</v>
      </c>
      <c r="D36" s="48"/>
      <c r="E36" s="47"/>
      <c r="F36" s="48"/>
      <c r="G36" s="53"/>
      <c r="H36" s="75"/>
      <c r="I36" s="51"/>
      <c r="J36" s="52">
        <f t="shared" si="1"/>
        <v>0</v>
      </c>
      <c r="K36" s="54"/>
      <c r="L36" s="54"/>
      <c r="M36" s="54"/>
    </row>
    <row r="37" spans="1:17" x14ac:dyDescent="0.25">
      <c r="A37" s="68"/>
      <c r="B37" s="44" t="str">
        <f t="shared" si="4"/>
        <v>sobota</v>
      </c>
      <c r="C37" s="45" t="s">
        <v>5</v>
      </c>
      <c r="D37" s="48"/>
      <c r="E37" s="47"/>
      <c r="F37" s="48"/>
      <c r="G37" s="55"/>
      <c r="H37" s="50"/>
      <c r="I37" s="51"/>
      <c r="J37" s="52">
        <f t="shared" si="1"/>
        <v>0</v>
      </c>
      <c r="K37" s="54"/>
      <c r="L37" s="54"/>
      <c r="M37" s="54"/>
      <c r="Q37" s="28"/>
    </row>
    <row r="38" spans="1:17" x14ac:dyDescent="0.25">
      <c r="A38" s="43"/>
      <c r="B38" s="44" t="str">
        <f t="shared" si="4"/>
        <v>sobota</v>
      </c>
      <c r="C38" s="45" t="s">
        <v>5</v>
      </c>
      <c r="D38" s="48"/>
      <c r="E38" s="47"/>
      <c r="F38" s="48"/>
      <c r="G38" s="56"/>
      <c r="H38" s="74"/>
      <c r="I38" s="51"/>
      <c r="J38" s="52">
        <f t="shared" si="1"/>
        <v>0</v>
      </c>
      <c r="K38" s="54"/>
      <c r="L38" s="54"/>
      <c r="M38" s="54"/>
    </row>
    <row r="39" spans="1:17" x14ac:dyDescent="0.25">
      <c r="A39" s="43"/>
      <c r="B39" s="44" t="str">
        <f t="shared" ref="B39" si="5">IF(WEEKDAY(A39,2)=5,"piątek",IF(WEEKDAY(A39,2)=6,"sobota",IF(WEEKDAY(A39,2)=7,"niedziela","Błąd")))</f>
        <v>sobota</v>
      </c>
      <c r="C39" s="45" t="s">
        <v>5</v>
      </c>
      <c r="D39" s="48"/>
      <c r="E39" s="47"/>
      <c r="F39" s="48"/>
      <c r="G39" s="74"/>
      <c r="H39" s="56"/>
      <c r="I39" s="51"/>
      <c r="J39" s="52">
        <f t="shared" si="1"/>
        <v>0</v>
      </c>
      <c r="K39" s="54"/>
      <c r="L39" s="54"/>
      <c r="M39" s="54" t="s">
        <v>32</v>
      </c>
    </row>
    <row r="40" spans="1:17" x14ac:dyDescent="0.25">
      <c r="A40" s="68"/>
      <c r="B40" s="44" t="str">
        <f t="shared" ref="B40:B47" si="6">IF(WEEKDAY(A40,2)=5,"piątek",IF(WEEKDAY(A40,2)=6,"sobota",IF(WEEKDAY(A40,2)=7,"niedziela","Błąd")))</f>
        <v>sobota</v>
      </c>
      <c r="C40" s="45" t="s">
        <v>5</v>
      </c>
      <c r="D40" s="48"/>
      <c r="E40" s="47"/>
      <c r="F40" s="77"/>
      <c r="G40" s="55"/>
      <c r="H40" s="50"/>
      <c r="I40" s="51"/>
      <c r="J40" s="52">
        <f t="shared" si="1"/>
        <v>0</v>
      </c>
      <c r="K40" s="54"/>
      <c r="L40" s="54"/>
      <c r="M40" s="54"/>
    </row>
    <row r="41" spans="1:17" x14ac:dyDescent="0.25">
      <c r="A41" s="43"/>
      <c r="B41" s="44" t="str">
        <f t="shared" si="6"/>
        <v>sobota</v>
      </c>
      <c r="C41" s="45" t="s">
        <v>5</v>
      </c>
      <c r="D41" s="48"/>
      <c r="E41" s="47"/>
      <c r="F41" s="77"/>
      <c r="G41" s="78"/>
      <c r="H41" s="50"/>
      <c r="I41" s="51"/>
      <c r="J41" s="120">
        <f t="shared" si="1"/>
        <v>0</v>
      </c>
      <c r="K41" s="54"/>
      <c r="L41" s="54"/>
      <c r="M41" s="54"/>
    </row>
    <row r="42" spans="1:17" ht="12.75" customHeight="1" x14ac:dyDescent="0.25">
      <c r="A42" s="79"/>
      <c r="B42" s="74" t="str">
        <f t="shared" si="6"/>
        <v>sobota</v>
      </c>
      <c r="C42" s="45" t="s">
        <v>5</v>
      </c>
      <c r="D42" s="67"/>
      <c r="E42" s="74"/>
      <c r="F42" s="67"/>
      <c r="G42" s="41"/>
      <c r="H42" s="74"/>
      <c r="I42" s="45"/>
      <c r="J42" s="80">
        <f t="shared" si="1"/>
        <v>0</v>
      </c>
      <c r="K42" s="54"/>
      <c r="L42" s="54"/>
      <c r="M42" s="54"/>
    </row>
    <row r="43" spans="1:17" ht="11.25" customHeight="1" x14ac:dyDescent="0.25">
      <c r="A43" s="79"/>
      <c r="B43" s="74" t="str">
        <f t="shared" si="6"/>
        <v>sobota</v>
      </c>
      <c r="C43" s="45" t="s">
        <v>5</v>
      </c>
      <c r="D43" s="67"/>
      <c r="E43" s="74"/>
      <c r="F43" s="67"/>
      <c r="G43" s="28"/>
      <c r="H43" s="74"/>
      <c r="I43" s="45"/>
      <c r="J43" s="80">
        <f t="shared" si="1"/>
        <v>0</v>
      </c>
      <c r="K43" s="54"/>
      <c r="L43" s="54"/>
      <c r="M43" s="54"/>
    </row>
    <row r="44" spans="1:17" ht="11.25" customHeight="1" x14ac:dyDescent="0.25">
      <c r="A44" s="79"/>
      <c r="B44" s="74" t="str">
        <f t="shared" si="6"/>
        <v>sobota</v>
      </c>
      <c r="C44" s="45" t="s">
        <v>5</v>
      </c>
      <c r="D44" s="67"/>
      <c r="E44" s="67"/>
      <c r="F44" s="67"/>
      <c r="G44" s="28"/>
      <c r="H44" s="74"/>
      <c r="I44" s="45"/>
      <c r="J44" s="80">
        <f t="shared" si="1"/>
        <v>0</v>
      </c>
      <c r="K44" s="54"/>
      <c r="L44" s="54"/>
      <c r="M44" s="54"/>
    </row>
    <row r="45" spans="1:17" ht="12.75" customHeight="1" x14ac:dyDescent="0.25">
      <c r="A45" s="79"/>
      <c r="B45" s="74" t="str">
        <f t="shared" si="6"/>
        <v>sobota</v>
      </c>
      <c r="C45" s="45" t="s">
        <v>5</v>
      </c>
      <c r="D45" s="48"/>
      <c r="E45" s="74"/>
      <c r="F45" s="77"/>
      <c r="G45" s="28"/>
      <c r="H45" s="74"/>
      <c r="I45" s="45"/>
      <c r="J45" s="80">
        <f t="shared" si="1"/>
        <v>0</v>
      </c>
      <c r="K45" s="54"/>
      <c r="L45" s="54"/>
      <c r="M45" s="54"/>
    </row>
    <row r="46" spans="1:17" ht="11.25" customHeight="1" x14ac:dyDescent="0.25">
      <c r="A46" s="79"/>
      <c r="B46" s="74" t="str">
        <f t="shared" si="6"/>
        <v>sobota</v>
      </c>
      <c r="C46" s="45" t="s">
        <v>5</v>
      </c>
      <c r="D46" s="67"/>
      <c r="E46" s="74"/>
      <c r="F46" s="67"/>
      <c r="G46" s="74"/>
      <c r="H46" s="81"/>
      <c r="I46" s="45"/>
      <c r="J46" s="80">
        <f t="shared" si="1"/>
        <v>0</v>
      </c>
      <c r="K46" s="54"/>
      <c r="L46" s="54"/>
      <c r="M46" s="54"/>
    </row>
    <row r="47" spans="1:17" ht="11.25" customHeight="1" thickBot="1" x14ac:dyDescent="0.3">
      <c r="A47" s="82"/>
      <c r="B47" s="83" t="str">
        <f t="shared" si="6"/>
        <v>sobota</v>
      </c>
      <c r="C47" s="84" t="s">
        <v>5</v>
      </c>
      <c r="D47" s="85"/>
      <c r="E47" s="83"/>
      <c r="F47" s="85"/>
      <c r="G47" s="83"/>
      <c r="H47" s="86"/>
      <c r="I47" s="84"/>
      <c r="J47" s="87">
        <f t="shared" si="1"/>
        <v>0</v>
      </c>
      <c r="K47" s="54"/>
      <c r="L47" s="54"/>
      <c r="M47" s="54"/>
    </row>
    <row r="48" spans="1:17" ht="13.8" thickTop="1" x14ac:dyDescent="0.25">
      <c r="J48" s="9"/>
      <c r="K48" s="54"/>
      <c r="L48" s="54"/>
      <c r="M48" s="54"/>
    </row>
    <row r="49" spans="7:13" x14ac:dyDescent="0.25">
      <c r="G49" s="88" t="s">
        <v>23</v>
      </c>
      <c r="H49" s="89">
        <f t="shared" ref="H49:H54" si="7">SUMIF($G$8:$G$40,G49,$J$8:$J$40)</f>
        <v>0</v>
      </c>
      <c r="I49" s="11">
        <v>9</v>
      </c>
      <c r="J49" s="90">
        <f>H49-I49</f>
        <v>-9</v>
      </c>
      <c r="K49" s="54"/>
      <c r="L49" s="54"/>
      <c r="M49" s="54"/>
    </row>
    <row r="50" spans="7:13" x14ac:dyDescent="0.25">
      <c r="G50" s="88" t="s">
        <v>24</v>
      </c>
      <c r="H50" s="89">
        <f t="shared" si="7"/>
        <v>0</v>
      </c>
      <c r="I50" s="11">
        <v>9</v>
      </c>
      <c r="J50" s="90">
        <f t="shared" ref="J50:J57" si="8">H50-I50</f>
        <v>-9</v>
      </c>
      <c r="K50" s="54"/>
      <c r="L50" s="54"/>
      <c r="M50" s="54"/>
    </row>
    <row r="51" spans="7:13" x14ac:dyDescent="0.25">
      <c r="G51" s="91" t="s">
        <v>15</v>
      </c>
      <c r="H51" s="89">
        <f t="shared" si="7"/>
        <v>6</v>
      </c>
      <c r="I51" s="11">
        <v>9</v>
      </c>
      <c r="J51" s="90">
        <f t="shared" si="8"/>
        <v>-3</v>
      </c>
      <c r="K51" s="54"/>
      <c r="L51" s="54"/>
      <c r="M51" s="54"/>
    </row>
    <row r="52" spans="7:13" x14ac:dyDescent="0.25">
      <c r="G52" s="88" t="s">
        <v>17</v>
      </c>
      <c r="H52" s="89">
        <f t="shared" si="7"/>
        <v>6</v>
      </c>
      <c r="I52" s="11">
        <v>6</v>
      </c>
      <c r="J52" s="90">
        <f t="shared" si="8"/>
        <v>0</v>
      </c>
      <c r="K52" s="54"/>
      <c r="L52" s="54"/>
      <c r="M52" s="54"/>
    </row>
    <row r="53" spans="7:13" x14ac:dyDescent="0.25">
      <c r="G53" s="91" t="s">
        <v>29</v>
      </c>
      <c r="H53" s="89">
        <f t="shared" si="7"/>
        <v>0</v>
      </c>
      <c r="I53" s="11">
        <v>12</v>
      </c>
      <c r="J53" s="90">
        <f t="shared" si="8"/>
        <v>-12</v>
      </c>
    </row>
    <row r="54" spans="7:13" x14ac:dyDescent="0.25">
      <c r="G54" s="88" t="s">
        <v>21</v>
      </c>
      <c r="H54" s="89">
        <f t="shared" si="7"/>
        <v>3</v>
      </c>
      <c r="I54" s="11">
        <v>9</v>
      </c>
      <c r="J54" s="90">
        <f t="shared" si="8"/>
        <v>-6</v>
      </c>
    </row>
    <row r="55" spans="7:13" x14ac:dyDescent="0.25">
      <c r="G55" s="89" t="s">
        <v>25</v>
      </c>
      <c r="H55" s="89">
        <f>SUMIF($G$8:$G$40,G55,$J$8:$J$51)</f>
        <v>12</v>
      </c>
      <c r="I55" s="11">
        <v>12</v>
      </c>
      <c r="J55" s="90">
        <f t="shared" si="8"/>
        <v>0</v>
      </c>
    </row>
    <row r="56" spans="7:13" x14ac:dyDescent="0.25">
      <c r="G56" s="91" t="s">
        <v>22</v>
      </c>
      <c r="H56" s="89">
        <f>SUMIF($G$8:$G$40,G56,$J$8:$J$40)</f>
        <v>3</v>
      </c>
      <c r="I56" s="11">
        <v>9</v>
      </c>
      <c r="J56" s="90">
        <f t="shared" si="8"/>
        <v>-6</v>
      </c>
    </row>
    <row r="57" spans="7:13" x14ac:dyDescent="0.25">
      <c r="G57" s="89" t="s">
        <v>19</v>
      </c>
      <c r="H57" s="89">
        <f>SUMIF($G$8:$G$40,G57,$J$8:$J$40)</f>
        <v>6</v>
      </c>
      <c r="I57" s="11">
        <v>12</v>
      </c>
      <c r="J57" s="90">
        <f t="shared" si="8"/>
        <v>-6</v>
      </c>
    </row>
    <row r="58" spans="7:13" x14ac:dyDescent="0.25">
      <c r="G58" s="89" t="s">
        <v>26</v>
      </c>
      <c r="H58" s="89">
        <f>SUMIF($G$8:$G$47,G58,$J$8:$J$47)</f>
        <v>0</v>
      </c>
      <c r="I58" s="11">
        <v>9</v>
      </c>
      <c r="J58" s="90">
        <f>H58-I58</f>
        <v>-9</v>
      </c>
    </row>
    <row r="59" spans="7:13" x14ac:dyDescent="0.25">
      <c r="G59" s="54"/>
      <c r="H59" s="92">
        <f>SUM(H49:H58)</f>
        <v>36</v>
      </c>
      <c r="I59" s="93">
        <f t="shared" ref="I59:J59" si="9">SUM(I49:I58)</f>
        <v>96</v>
      </c>
      <c r="J59" s="92">
        <f t="shared" si="9"/>
        <v>-60</v>
      </c>
    </row>
    <row r="60" spans="7:13" x14ac:dyDescent="0.25">
      <c r="G60" s="54"/>
      <c r="H60" s="92"/>
      <c r="J60" s="9"/>
    </row>
    <row r="61" spans="7:13" x14ac:dyDescent="0.25">
      <c r="G61" s="54"/>
      <c r="H61" s="92"/>
      <c r="J61" s="9"/>
    </row>
    <row r="62" spans="7:13" x14ac:dyDescent="0.25">
      <c r="G62" s="54"/>
      <c r="H62" s="92"/>
      <c r="J62" s="9"/>
    </row>
    <row r="63" spans="7:13" x14ac:dyDescent="0.25">
      <c r="G63" s="54"/>
      <c r="H63" s="92"/>
      <c r="J63" s="9"/>
    </row>
    <row r="64" spans="7:13" x14ac:dyDescent="0.25">
      <c r="G64" s="94"/>
      <c r="H64" s="95"/>
      <c r="J64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Zima 2019-2020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s.skiba</cp:lastModifiedBy>
  <cp:lastPrinted>2019-10-22T14:05:25Z</cp:lastPrinted>
  <dcterms:created xsi:type="dcterms:W3CDTF">2016-10-18T10:20:37Z</dcterms:created>
  <dcterms:modified xsi:type="dcterms:W3CDTF">2019-10-23T11:58:11Z</dcterms:modified>
</cp:coreProperties>
</file>