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NST_lato_2024\"/>
    </mc:Choice>
  </mc:AlternateContent>
  <bookViews>
    <workbookView xWindow="0" yWindow="0" windowWidth="28800" windowHeight="11745" activeTab="2"/>
  </bookViews>
  <sheets>
    <sheet name="UWAGI" sheetId="1" r:id="rId1"/>
    <sheet name="Godziny_zajęć" sheetId="2" r:id="rId2"/>
    <sheet name="I rok_I stop_ Zarządz_lato" sheetId="3" r:id="rId3"/>
  </sheets>
  <definedNames>
    <definedName name="_10Excel_BuiltIn__FilterDatabase_14_1">!#REF!</definedName>
    <definedName name="_11Excel_BuiltIn__FilterDatabase_16_1">!#REF!</definedName>
    <definedName name="_12Excel_BuiltIn__FilterDatabase_2_1">!#REF!</definedName>
    <definedName name="_13Excel_BuiltIn__FilterDatabase_2_1_1">!#REF!</definedName>
    <definedName name="_14Excel_BuiltIn__FilterDatabase_3_1">!#REF!</definedName>
    <definedName name="_15Excel_BuiltIn__FilterDatabase_3_1_1">!#REF!</definedName>
    <definedName name="_16Excel_BuiltIn__FilterDatabase_4_1">!#REF!</definedName>
    <definedName name="_17Excel_BuiltIn__FilterDatabase_4_1_1">!#REF!</definedName>
    <definedName name="_18Excel_BuiltIn__FilterDatabase_5_1">!#REF!</definedName>
    <definedName name="_19Excel_BuiltIn__FilterDatabase_5_1_1">!#REF!</definedName>
    <definedName name="_1Excel_BuiltIn__FilterDatabase_1_1">!#REF!</definedName>
    <definedName name="_20Excel_BuiltIn__FilterDatabase_6_1">!#REF!</definedName>
    <definedName name="_21Excel_BuiltIn__FilterDatabase_6_1_1">!#REF!</definedName>
    <definedName name="_22Excel_BuiltIn__FilterDatabase_7_1">!#REF!</definedName>
    <definedName name="_23Excel_BuiltIn__FilterDatabase_7_1_1">!#REF!</definedName>
    <definedName name="_24Excel_BuiltIn__FilterDatabase_8_1">!#REF!</definedName>
    <definedName name="_25Excel_BuiltIn__FilterDatabase_8_1_1">!#REF!</definedName>
    <definedName name="_26Excel_BuiltIn__FilterDatabase_9_1">!#REF!</definedName>
    <definedName name="_27Excel_BuiltIn__FilterDatabase_9_1_1">!#REF!</definedName>
    <definedName name="_2Excel_BuiltIn__FilterDatabase_1_1_1">!#REF!</definedName>
    <definedName name="_3Excel_BuiltIn__FilterDatabase_10_1">!#REF!</definedName>
    <definedName name="_4Excel_BuiltIn__FilterDatabase_10_1_1">!#REF!</definedName>
    <definedName name="_5Excel_BuiltIn__FilterDatabase_11_1">!#REF!</definedName>
    <definedName name="_6Excel_BuiltIn__FilterDatabase_11_1_1">!#REF!</definedName>
    <definedName name="_7Excel_BuiltIn__FilterDatabase_12_1">!#REF!</definedName>
    <definedName name="_8Excel_BuiltIn__FilterDatabase_12_1_1">!#REF!</definedName>
    <definedName name="_9Excel_BuiltIn__FilterDatabase_13_1">!#REF!</definedName>
    <definedName name="_xlnm._FilterDatabase" localSheetId="2" hidden="1">'I rok_I stop_ Zarządz_lato'!$A$7:$L$152</definedName>
    <definedName name="Excel_BuiltIn__FilterDatabase">!#REF!</definedName>
    <definedName name="Excel_BuiltIn__FilterDatabase_1">!#REF!</definedName>
    <definedName name="Excel_BuiltIn__FilterDatabase_1_1">!#REF!</definedName>
    <definedName name="Excel_BuiltIn__FilterDatabase_10">!#REF!</definedName>
    <definedName name="Excel_BuiltIn__FilterDatabase_10_1">!#REF!</definedName>
    <definedName name="Excel_BuiltIn__FilterDatabase_11">!#REF!</definedName>
    <definedName name="Excel_BuiltIn__FilterDatabase_11_1">!#REF!</definedName>
    <definedName name="Excel_BuiltIn__FilterDatabase_12">!#REF!</definedName>
    <definedName name="Excel_BuiltIn__FilterDatabase_12_1">!#REF!</definedName>
    <definedName name="Excel_BuiltIn__FilterDatabase_13">!#REF!</definedName>
    <definedName name="Excel_BuiltIn__FilterDatabase_13_1">!#REF!</definedName>
    <definedName name="Excel_BuiltIn__FilterDatabase_14">!#REF!</definedName>
    <definedName name="Excel_BuiltIn__FilterDatabase_14_1">!#REF!</definedName>
    <definedName name="Excel_BuiltIn__FilterDatabase_15">!#REF!</definedName>
    <definedName name="Excel_BuiltIn__FilterDatabase_16">!#REF!</definedName>
    <definedName name="Excel_BuiltIn__FilterDatabase_16_1">!#REF!</definedName>
    <definedName name="Excel_BuiltIn__FilterDatabase_17">!#REF!</definedName>
    <definedName name="Excel_BuiltIn__FilterDatabase_18">!#REF!</definedName>
    <definedName name="Excel_BuiltIn__FilterDatabase_19">!#REF!</definedName>
    <definedName name="Excel_BuiltIn__FilterDatabase_2">!#REF!</definedName>
    <definedName name="Excel_BuiltIn__FilterDatabase_2_1">!#REF!</definedName>
    <definedName name="Excel_BuiltIn__FilterDatabase_20">!#REF!</definedName>
    <definedName name="Excel_BuiltIn__FilterDatabase_21">!#REF!</definedName>
    <definedName name="Excel_BuiltIn__FilterDatabase_3">!#REF!</definedName>
    <definedName name="Excel_BuiltIn__FilterDatabase_3_1">!#REF!</definedName>
    <definedName name="Excel_BuiltIn__FilterDatabase_4">!#REF!</definedName>
    <definedName name="Excel_BuiltIn__FilterDatabase_4_1">!#REF!</definedName>
    <definedName name="Excel_BuiltIn__FilterDatabase_5">!#REF!</definedName>
    <definedName name="Excel_BuiltIn__FilterDatabase_5_1">!#REF!</definedName>
    <definedName name="Excel_BuiltIn__FilterDatabase_6">!#REF!</definedName>
    <definedName name="Excel_BuiltIn__FilterDatabase_6_1">!#REF!</definedName>
    <definedName name="Excel_BuiltIn__FilterDatabase_7">!#REF!</definedName>
    <definedName name="Excel_BuiltIn__FilterDatabase_7_1">!#REF!</definedName>
    <definedName name="Excel_BuiltIn__FilterDatabase_8">!#REF!</definedName>
    <definedName name="Excel_BuiltIn__FilterDatabase_8_1">!#REF!</definedName>
    <definedName name="Excel_BuiltIn__FilterDatabase_9">!#REF!</definedName>
    <definedName name="Excel_BuiltIn__FilterDatabase_9_1">!#REF!</definedName>
    <definedName name="_xlnm.Print_Area" localSheetId="2">'I rok_I stop_ Zarządz_lato'!$A$1:$M$179</definedName>
  </definedNames>
  <calcPr calcId="162913"/>
</workbook>
</file>

<file path=xl/calcChain.xml><?xml version="1.0" encoding="utf-8"?>
<calcChain xmlns="http://schemas.openxmlformats.org/spreadsheetml/2006/main">
  <c r="I156" i="3" l="1"/>
  <c r="I165" i="3"/>
  <c r="B137" i="3" l="1"/>
  <c r="B136" i="3"/>
  <c r="B135" i="3"/>
  <c r="B130" i="3"/>
  <c r="B129" i="3"/>
  <c r="B124" i="3"/>
  <c r="B123" i="3"/>
  <c r="B122" i="3"/>
  <c r="B121" i="3"/>
  <c r="B117" i="3"/>
  <c r="B116" i="3"/>
  <c r="B114" i="3"/>
  <c r="B113" i="3"/>
  <c r="B112" i="3"/>
  <c r="B98" i="3"/>
  <c r="B96" i="3"/>
  <c r="B94" i="3"/>
  <c r="B92" i="3"/>
  <c r="B99" i="3"/>
  <c r="B87" i="3"/>
  <c r="B85" i="3"/>
  <c r="B84" i="3"/>
  <c r="B90" i="3"/>
  <c r="B70" i="3"/>
  <c r="B68" i="3"/>
  <c r="B66" i="3"/>
  <c r="B62" i="3"/>
  <c r="B61" i="3"/>
  <c r="B59" i="3"/>
  <c r="B57" i="3"/>
  <c r="B41" i="3"/>
  <c r="B39" i="3"/>
  <c r="B36" i="3"/>
  <c r="B35" i="3"/>
  <c r="B34" i="3"/>
  <c r="B33" i="3"/>
  <c r="I176" i="3" l="1"/>
  <c r="I175" i="3"/>
  <c r="I174" i="3"/>
  <c r="I173" i="3"/>
  <c r="I172" i="3"/>
  <c r="I171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4" i="3"/>
  <c r="B133" i="3"/>
  <c r="B132" i="3"/>
  <c r="B131" i="3"/>
  <c r="B128" i="3"/>
  <c r="B127" i="3"/>
  <c r="B126" i="3"/>
  <c r="B125" i="3"/>
  <c r="B120" i="3"/>
  <c r="B119" i="3"/>
  <c r="B118" i="3"/>
  <c r="B115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7" i="3"/>
  <c r="B95" i="3"/>
  <c r="B93" i="3"/>
  <c r="B91" i="3"/>
  <c r="B89" i="3"/>
  <c r="B88" i="3"/>
  <c r="B86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69" i="3"/>
  <c r="B67" i="3"/>
  <c r="B65" i="3"/>
  <c r="B64" i="3"/>
  <c r="B63" i="3"/>
  <c r="B60" i="3"/>
  <c r="B58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0" i="3"/>
  <c r="B38" i="3"/>
  <c r="B37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L150" i="3" l="1"/>
  <c r="L178" i="3"/>
  <c r="I159" i="3" l="1"/>
  <c r="I177" i="3"/>
  <c r="I170" i="3"/>
  <c r="I167" i="3"/>
  <c r="I166" i="3"/>
  <c r="I154" i="3"/>
  <c r="I164" i="3"/>
  <c r="I163" i="3"/>
  <c r="I162" i="3"/>
  <c r="I161" i="3"/>
  <c r="I158" i="3"/>
  <c r="I155" i="3"/>
  <c r="I152" i="3" l="1"/>
  <c r="I169" i="3"/>
  <c r="I168" i="3"/>
  <c r="I160" i="3"/>
  <c r="I157" i="3"/>
</calcChain>
</file>

<file path=xl/sharedStrings.xml><?xml version="1.0" encoding="utf-8"?>
<sst xmlns="http://schemas.openxmlformats.org/spreadsheetml/2006/main" count="986" uniqueCount="112">
  <si>
    <t>Nr godz.</t>
  </si>
  <si>
    <t>Godziny</t>
  </si>
  <si>
    <t>8:00 - 8:45</t>
  </si>
  <si>
    <t>8:50 - 9:35</t>
  </si>
  <si>
    <t>9:40 - 10:25</t>
  </si>
  <si>
    <t>10:35 - 11:20</t>
  </si>
  <si>
    <t>11:25 - 12:10</t>
  </si>
  <si>
    <t>12:15 - 13:00</t>
  </si>
  <si>
    <t>Przerwa</t>
  </si>
  <si>
    <t>13:00 - 13:30</t>
  </si>
  <si>
    <t>13:30 - 14:15</t>
  </si>
  <si>
    <t>14:20 - 15:05</t>
  </si>
  <si>
    <t>15:10 - 15:55</t>
  </si>
  <si>
    <t>16:05 - 16:50</t>
  </si>
  <si>
    <t>16:55 - 17:40</t>
  </si>
  <si>
    <t>17:45 - 18:30</t>
  </si>
  <si>
    <t>18:40 - 19:25</t>
  </si>
  <si>
    <t>19:30 - 20:15</t>
  </si>
  <si>
    <t>20:20 - 21:05</t>
  </si>
  <si>
    <t>Miejsce:</t>
  </si>
  <si>
    <t>Gdynia</t>
  </si>
  <si>
    <t>Semestr:</t>
  </si>
  <si>
    <t>Ostatnia modyfikacja:</t>
  </si>
  <si>
    <t>Rok:</t>
  </si>
  <si>
    <t>DATA</t>
  </si>
  <si>
    <t>DZIEŃ
TYGODNIADZIEŃ
TYGODNIA</t>
  </si>
  <si>
    <t>SPECJALNOŚĆ</t>
  </si>
  <si>
    <t>SEMESTR</t>
  </si>
  <si>
    <t>GODZINY</t>
  </si>
  <si>
    <t>PRZEDMIOT</t>
  </si>
  <si>
    <t>GRUPA</t>
  </si>
  <si>
    <t>PROWADZĄCY</t>
  </si>
  <si>
    <t>SALA</t>
  </si>
  <si>
    <t>LICZBA
GODZINLICZBA
GODZIN</t>
  </si>
  <si>
    <t>-</t>
  </si>
  <si>
    <t>Sumy kontrolne</t>
  </si>
  <si>
    <t>Uniwersytet Morski w Gdyni WZNJ Studia Niestacjonarne</t>
  </si>
  <si>
    <t>Kier.:</t>
  </si>
  <si>
    <t>NABÓR  2023 / 2024</t>
  </si>
  <si>
    <t>2023/2024</t>
  </si>
  <si>
    <t>I rok I stop. ZARZĄDZ.</t>
  </si>
  <si>
    <t>ZARZĄDZANIE_ I rok  I stopnia</t>
  </si>
  <si>
    <t>II</t>
  </si>
  <si>
    <t>sem. letni</t>
  </si>
  <si>
    <t>Makroekonomia-W</t>
  </si>
  <si>
    <t>Makroekonomia-C1</t>
  </si>
  <si>
    <t>Makroekonomia-C2</t>
  </si>
  <si>
    <t>Marketing-W</t>
  </si>
  <si>
    <t>Marketing-C1</t>
  </si>
  <si>
    <t>Marketing-C2</t>
  </si>
  <si>
    <t>Statystyka opisowa-W</t>
  </si>
  <si>
    <t>Statystyka opisowa-C1</t>
  </si>
  <si>
    <t>Statystyka opisowa-C2</t>
  </si>
  <si>
    <t>Statystyka opisowa-L1</t>
  </si>
  <si>
    <t>Statystyka opisowa-L2</t>
  </si>
  <si>
    <t>Podstawy biznesu elektronicznego-W</t>
  </si>
  <si>
    <t>Podstawy biznesu elektronicznego-L1</t>
  </si>
  <si>
    <t>Podstawy biznesu elektronicznego-L2</t>
  </si>
  <si>
    <t>Podstawy biznesu elektronicznego-L3</t>
  </si>
  <si>
    <t>Podstawy zarządzania-W</t>
  </si>
  <si>
    <t>Podstawy zarządzania-C1</t>
  </si>
  <si>
    <t>Podstawy zarządzania-C2</t>
  </si>
  <si>
    <t>Podstawy logistyki-W</t>
  </si>
  <si>
    <t>Podstawy logistyki-C1</t>
  </si>
  <si>
    <t>Podstawy logistyki-C2</t>
  </si>
  <si>
    <t>Zarządzanie finansami-W</t>
  </si>
  <si>
    <t>Psychologia (hum.-społ.)-WdW</t>
  </si>
  <si>
    <t>Szyda</t>
  </si>
  <si>
    <t>Wyszkowska-Wróbel</t>
  </si>
  <si>
    <t>Bulczak</t>
  </si>
  <si>
    <t>Ratajczak-Ropel, Mańkowska</t>
  </si>
  <si>
    <t>Szyman</t>
  </si>
  <si>
    <t>Wolski</t>
  </si>
  <si>
    <t>Szelągowska-Rudzka</t>
  </si>
  <si>
    <t>Mackiewicz</t>
  </si>
  <si>
    <t>Chaberek, Matczak</t>
  </si>
  <si>
    <t>Karaś</t>
  </si>
  <si>
    <t>Skiba</t>
  </si>
  <si>
    <t>Bukowski</t>
  </si>
  <si>
    <t>Chaberek</t>
  </si>
  <si>
    <t>Ratajczak-Ropel</t>
  </si>
  <si>
    <t>Maliszewski</t>
  </si>
  <si>
    <t>Chaberek,</t>
  </si>
  <si>
    <t>Matczak</t>
  </si>
  <si>
    <t>Mańkowska</t>
  </si>
  <si>
    <t>Skiba, Karaś</t>
  </si>
  <si>
    <t>C1</t>
  </si>
  <si>
    <t>C2</t>
  </si>
  <si>
    <t>wykład</t>
  </si>
  <si>
    <t>Teams</t>
  </si>
  <si>
    <t>Język obcy II-C</t>
  </si>
  <si>
    <t>C</t>
  </si>
  <si>
    <t>Buza-Kierejsza, Korta</t>
  </si>
  <si>
    <t>L2</t>
  </si>
  <si>
    <t>L1</t>
  </si>
  <si>
    <t>L3</t>
  </si>
  <si>
    <t xml:space="preserve">B-305,  B-303      </t>
  </si>
  <si>
    <t xml:space="preserve">B-307,  B-303      </t>
  </si>
  <si>
    <t>B-316</t>
  </si>
  <si>
    <t>B-301</t>
  </si>
  <si>
    <t>F-110</t>
  </si>
  <si>
    <t>F-9</t>
  </si>
  <si>
    <t xml:space="preserve">B-314,  B-303      </t>
  </si>
  <si>
    <t>B-403</t>
  </si>
  <si>
    <t>zmiana ilości grup  Statystyka lab (2 grupy);            Podst. Bizn. Elektron. Lab. (3 grupy)</t>
  </si>
  <si>
    <t xml:space="preserve">B-314,  303      </t>
  </si>
  <si>
    <t>B-209</t>
  </si>
  <si>
    <t>B-212</t>
  </si>
  <si>
    <t>dopisane sale</t>
  </si>
  <si>
    <t>z 14.04.</t>
  </si>
  <si>
    <t>zmiana</t>
  </si>
  <si>
    <t xml:space="preserve"> przeniesione na 11.05.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</si>
</sst>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-415]General"/>
    <numFmt numFmtId="165" formatCode="h&quot;:&quot;mm"/>
    <numFmt numFmtId="166" formatCode="d&quot; &quot;mmm"/>
    <numFmt numFmtId="167" formatCode="[$-415]0"/>
    <numFmt numFmtId="168" formatCode="[$-415]hh&quot;:&quot;mm"/>
    <numFmt numFmtId="169" formatCode="[$-415]yyyy\-mm\-dd"/>
    <numFmt numFmtId="170" formatCode="d&quot; &quot;mmmm&quot; &quot;yyyy"/>
    <numFmt numFmtId="171" formatCode="#,##0.00&quot; &quot;[$zł-415];[Red]&quot;-&quot;#,##0.00&quot; &quot;[$zł-415]"/>
    <numFmt numFmtId="172" formatCode="d\ mmm"/>
  </numFmts>
  <fonts count="78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FFFFFF"/>
      <name val="Czcionka tekstu podstawowego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008000"/>
      <name val="Calibri"/>
      <family val="2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333399"/>
      <name val="Czcionka tekstu podstawowego"/>
      <charset val="238"/>
    </font>
    <font>
      <sz val="11"/>
      <color rgb="FFFF9900"/>
      <name val="Czcionka tekstu podstawowego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 CE1"/>
      <charset val="238"/>
    </font>
    <font>
      <b/>
      <sz val="11"/>
      <color rgb="FF333333"/>
      <name val="Czcionka tekstu podstawowego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zcionka tekstu podstawowego"/>
      <charset val="238"/>
    </font>
    <font>
      <sz val="11"/>
      <color rgb="FFFF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Arial"/>
      <family val="2"/>
      <charset val="238"/>
    </font>
    <font>
      <sz val="9"/>
      <color rgb="FF000000"/>
      <name val="Arial CE1"/>
      <charset val="238"/>
    </font>
    <font>
      <b/>
      <sz val="10"/>
      <color rgb="FF000000"/>
      <name val="Arial CE1"/>
      <charset val="238"/>
    </font>
    <font>
      <b/>
      <i/>
      <u/>
      <sz val="14"/>
      <color rgb="FF000000"/>
      <name val="Arial CE1"/>
      <charset val="238"/>
    </font>
    <font>
      <i/>
      <sz val="10"/>
      <color rgb="FF000000"/>
      <name val="Arial CE1"/>
      <charset val="238"/>
    </font>
    <font>
      <b/>
      <i/>
      <sz val="14"/>
      <color rgb="FF000000"/>
      <name val="Arial CE1"/>
      <charset val="238"/>
    </font>
    <font>
      <b/>
      <sz val="10"/>
      <color rgb="FF000000"/>
      <name val="Arial CE"/>
      <charset val="238"/>
    </font>
    <font>
      <i/>
      <sz val="9"/>
      <color rgb="FF000000"/>
      <name val="Arial CE1"/>
      <charset val="238"/>
    </font>
    <font>
      <i/>
      <sz val="8"/>
      <color rgb="FF000000"/>
      <name val="Arial CE1"/>
      <charset val="238"/>
    </font>
    <font>
      <u/>
      <sz val="10"/>
      <color rgb="FF000000"/>
      <name val="Arial CE1"/>
      <charset val="238"/>
    </font>
    <font>
      <b/>
      <sz val="11"/>
      <color rgb="FFFF0000"/>
      <name val="Arial CE"/>
      <charset val="238"/>
    </font>
    <font>
      <i/>
      <sz val="10"/>
      <color rgb="FF000000"/>
      <name val="Arial CE"/>
      <charset val="238"/>
    </font>
    <font>
      <sz val="8"/>
      <color rgb="FF000000"/>
      <name val="Arial CE1"/>
      <charset val="238"/>
    </font>
    <font>
      <sz val="10"/>
      <color rgb="FFFF0000"/>
      <name val="Arial CE1"/>
      <charset val="238"/>
    </font>
    <font>
      <sz val="10"/>
      <color rgb="FF0070C0"/>
      <name val="Arial CE1"/>
      <charset val="238"/>
    </font>
    <font>
      <sz val="9"/>
      <color rgb="FF000000"/>
      <name val="Arial CE"/>
      <charset val="238"/>
    </font>
    <font>
      <b/>
      <i/>
      <sz val="10"/>
      <color rgb="FF000000"/>
      <name val="Arial CE1"/>
      <charset val="238"/>
    </font>
    <font>
      <b/>
      <sz val="9"/>
      <color rgb="FFFF0000"/>
      <name val="Arial CE"/>
      <charset val="238"/>
    </font>
    <font>
      <b/>
      <sz val="14"/>
      <color rgb="FF000000"/>
      <name val="Arial CE"/>
      <charset val="238"/>
    </font>
    <font>
      <sz val="8"/>
      <color rgb="FF000000"/>
      <name val="Arial CE"/>
      <charset val="238"/>
    </font>
    <font>
      <b/>
      <sz val="10"/>
      <color rgb="FFFF0000"/>
      <name val="Arial CE"/>
      <charset val="238"/>
    </font>
    <font>
      <b/>
      <sz val="11"/>
      <color rgb="FF000000"/>
      <name val="Arial CE1"/>
      <charset val="238"/>
    </font>
    <font>
      <sz val="10"/>
      <color rgb="FFFF0000"/>
      <name val="Arial CE"/>
      <family val="2"/>
      <charset val="238"/>
    </font>
    <font>
      <sz val="10"/>
      <color rgb="FF0070C0"/>
      <name val="Arial CE"/>
      <family val="2"/>
      <charset val="238"/>
    </font>
    <font>
      <sz val="10"/>
      <name val="Arial CE1"/>
      <charset val="238"/>
    </font>
    <font>
      <sz val="9"/>
      <name val="Arial CE1"/>
      <charset val="238"/>
    </font>
    <font>
      <b/>
      <sz val="10"/>
      <color rgb="FF0070C0"/>
      <name val="Arial CE1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9"/>
      <color rgb="FFFF0000"/>
      <name val="Arial CE"/>
      <family val="2"/>
      <charset val="238"/>
    </font>
    <font>
      <sz val="9"/>
      <color rgb="FFFF0000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color rgb="FF0070C0"/>
      <name val="Arial CE1"/>
      <charset val="238"/>
    </font>
    <font>
      <b/>
      <sz val="10"/>
      <color rgb="FFFF0000"/>
      <name val="Arial CE1"/>
      <charset val="238"/>
    </font>
    <font>
      <sz val="8"/>
      <name val="Arial CE1"/>
      <charset val="238"/>
    </font>
    <font>
      <b/>
      <sz val="8"/>
      <color rgb="FFFF0000"/>
      <name val="Arial CE1"/>
      <charset val="238"/>
    </font>
    <font>
      <sz val="10"/>
      <color rgb="FFFF0000"/>
      <name val="Arial CE"/>
      <charset val="238"/>
    </font>
  </fonts>
  <fills count="42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800080"/>
        <bgColor rgb="FF800080"/>
      </patternFill>
    </fill>
    <fill>
      <patternFill patternType="solid">
        <fgColor rgb="FFFF6600"/>
        <bgColor rgb="FFFF6600"/>
      </patternFill>
    </fill>
    <fill>
      <patternFill patternType="solid">
        <fgColor rgb="FFFF99CC"/>
        <bgColor rgb="FFFF99CC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90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8" borderId="0" applyNumberFormat="0" applyBorder="0" applyProtection="0"/>
    <xf numFmtId="0" fontId="1" fillId="3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8" borderId="0" applyNumberFormat="0" applyBorder="0" applyProtection="0"/>
    <xf numFmtId="0" fontId="1" fillId="10" borderId="0" applyNumberFormat="0" applyBorder="0" applyProtection="0"/>
    <xf numFmtId="0" fontId="2" fillId="8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1" borderId="0" applyNumberFormat="0" applyBorder="0" applyProtection="0"/>
    <xf numFmtId="0" fontId="2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2" borderId="0" applyNumberFormat="0" applyBorder="0" applyProtection="0"/>
    <xf numFmtId="0" fontId="3" fillId="15" borderId="0" applyNumberFormat="0" applyBorder="0" applyProtection="0"/>
    <xf numFmtId="0" fontId="3" fillId="11" borderId="0" applyNumberFormat="0" applyBorder="0" applyProtection="0"/>
    <xf numFmtId="0" fontId="3" fillId="16" borderId="0" applyNumberFormat="0" applyBorder="0" applyProtection="0"/>
    <xf numFmtId="0" fontId="4" fillId="17" borderId="0" applyNumberFormat="0" applyBorder="0" applyProtection="0"/>
    <xf numFmtId="0" fontId="5" fillId="9" borderId="1" applyNumberFormat="0" applyProtection="0"/>
    <xf numFmtId="0" fontId="6" fillId="18" borderId="2" applyNumberFormat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3" applyNumberFormat="0" applyProtection="0"/>
    <xf numFmtId="0" fontId="10" fillId="0" borderId="4" applyNumberFormat="0" applyProtection="0"/>
    <xf numFmtId="0" fontId="11" fillId="0" borderId="5" applyNumberFormat="0" applyProtection="0"/>
    <xf numFmtId="0" fontId="11" fillId="0" borderId="0" applyNumberFormat="0" applyBorder="0" applyProtection="0"/>
    <xf numFmtId="0" fontId="12" fillId="3" borderId="1" applyNumberFormat="0" applyProtection="0"/>
    <xf numFmtId="0" fontId="13" fillId="0" borderId="6" applyNumberFormat="0" applyProtection="0"/>
    <xf numFmtId="0" fontId="14" fillId="10" borderId="0" applyNumberFormat="0" applyBorder="0" applyProtection="0"/>
    <xf numFmtId="0" fontId="15" fillId="5" borderId="7" applyNumberFormat="0" applyProtection="0"/>
    <xf numFmtId="0" fontId="16" fillId="9" borderId="8" applyNumberFormat="0" applyProtection="0"/>
    <xf numFmtId="0" fontId="17" fillId="0" borderId="0" applyNumberFormat="0" applyBorder="0" applyProtection="0"/>
    <xf numFmtId="0" fontId="18" fillId="0" borderId="9" applyNumberFormat="0" applyProtection="0"/>
    <xf numFmtId="0" fontId="19" fillId="0" borderId="0" applyNumberFormat="0" applyBorder="0" applyProtection="0"/>
    <xf numFmtId="0" fontId="20" fillId="0" borderId="0" applyNumberFormat="0" applyBorder="0" applyProtection="0">
      <alignment horizontal="center"/>
    </xf>
    <xf numFmtId="0" fontId="20" fillId="0" borderId="0" applyNumberFormat="0" applyBorder="0" applyProtection="0">
      <alignment horizontal="center" textRotation="90"/>
    </xf>
    <xf numFmtId="164" fontId="21" fillId="0" borderId="0" applyBorder="0" applyProtection="0"/>
    <xf numFmtId="0" fontId="22" fillId="0" borderId="0" applyNumberFormat="0" applyBorder="0" applyProtection="0"/>
    <xf numFmtId="171" fontId="22" fillId="0" borderId="0" applyBorder="0" applyProtection="0"/>
    <xf numFmtId="0" fontId="49" fillId="0" borderId="0"/>
    <xf numFmtId="0" fontId="50" fillId="22" borderId="0" applyNumberFormat="0" applyBorder="0" applyAlignment="0" applyProtection="0"/>
    <xf numFmtId="0" fontId="50" fillId="24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1" borderId="0" applyNumberFormat="0" applyBorder="0" applyAlignment="0" applyProtection="0"/>
    <xf numFmtId="0" fontId="50" fillId="25" borderId="0" applyNumberFormat="0" applyBorder="0" applyAlignment="0" applyProtection="0"/>
    <xf numFmtId="0" fontId="50" fillId="28" borderId="0" applyNumberFormat="0" applyBorder="0" applyAlignment="0" applyProtection="0"/>
    <xf numFmtId="0" fontId="50" fillId="24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28" borderId="0" applyNumberFormat="0" applyBorder="0" applyAlignment="0" applyProtection="0"/>
    <xf numFmtId="0" fontId="50" fillId="30" borderId="0" applyNumberFormat="0" applyBorder="0" applyAlignment="0" applyProtection="0"/>
    <xf numFmtId="0" fontId="52" fillId="28" borderId="0" applyNumberFormat="0" applyBorder="0" applyAlignment="0" applyProtection="0"/>
    <xf numFmtId="0" fontId="52" fillId="24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3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6" borderId="0" applyNumberFormat="0" applyBorder="0" applyAlignment="0" applyProtection="0"/>
    <xf numFmtId="0" fontId="53" fillId="24" borderId="26" applyNumberFormat="0" applyAlignment="0" applyProtection="0"/>
    <xf numFmtId="0" fontId="54" fillId="29" borderId="27" applyNumberFormat="0" applyAlignment="0" applyProtection="0"/>
    <xf numFmtId="0" fontId="55" fillId="25" borderId="0" applyNumberFormat="0" applyBorder="0" applyAlignment="0" applyProtection="0"/>
    <xf numFmtId="0" fontId="56" fillId="0" borderId="28" applyNumberFormat="0" applyFill="0" applyAlignment="0" applyProtection="0"/>
    <xf numFmtId="0" fontId="57" fillId="37" borderId="29" applyNumberFormat="0" applyAlignment="0" applyProtection="0"/>
    <xf numFmtId="0" fontId="58" fillId="0" borderId="30" applyNumberFormat="0" applyFill="0" applyAlignment="0" applyProtection="0"/>
    <xf numFmtId="0" fontId="59" fillId="0" borderId="31" applyNumberFormat="0" applyFill="0" applyAlignment="0" applyProtection="0"/>
    <xf numFmtId="0" fontId="60" fillId="0" borderId="32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9" borderId="26" applyNumberFormat="0" applyAlignment="0" applyProtection="0"/>
    <xf numFmtId="0" fontId="63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9" fillId="27" borderId="34" applyNumberFormat="0" applyAlignment="0" applyProtection="0"/>
    <xf numFmtId="0" fontId="67" fillId="23" borderId="0" applyNumberFormat="0" applyBorder="0" applyAlignment="0" applyProtection="0"/>
    <xf numFmtId="0" fontId="60" fillId="0" borderId="35" applyNumberFormat="0" applyFill="0" applyAlignment="0" applyProtection="0"/>
  </cellStyleXfs>
  <cellXfs count="228">
    <xf numFmtId="0" fontId="0" fillId="0" borderId="0" xfId="0"/>
    <xf numFmtId="166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165" fontId="15" fillId="0" borderId="0" xfId="0" applyNumberFormat="1" applyFont="1" applyAlignment="1">
      <alignment horizontal="left"/>
    </xf>
    <xf numFmtId="167" fontId="15" fillId="0" borderId="0" xfId="0" applyNumberFormat="1" applyFont="1" applyAlignment="1">
      <alignment horizontal="left" shrinkToFit="1"/>
    </xf>
    <xf numFmtId="0" fontId="23" fillId="0" borderId="0" xfId="0" applyFont="1" applyAlignment="1">
      <alignment horizontal="center" shrinkToFit="1"/>
    </xf>
    <xf numFmtId="0" fontId="15" fillId="0" borderId="0" xfId="0" applyFont="1" applyAlignment="1">
      <alignment shrinkToFit="1"/>
    </xf>
    <xf numFmtId="0" fontId="15" fillId="0" borderId="0" xfId="0" applyFont="1" applyAlignment="1">
      <alignment horizontal="center" wrapText="1" shrinkToFit="1"/>
    </xf>
    <xf numFmtId="167" fontId="15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25" fillId="0" borderId="0" xfId="44" applyFont="1" applyProtection="1"/>
    <xf numFmtId="164" fontId="21" fillId="0" borderId="0" xfId="44" applyProtection="1"/>
    <xf numFmtId="164" fontId="21" fillId="0" borderId="0" xfId="44" applyAlignment="1" applyProtection="1">
      <alignment horizontal="center"/>
    </xf>
    <xf numFmtId="164" fontId="23" fillId="0" borderId="0" xfId="44" applyFont="1" applyAlignment="1" applyProtection="1">
      <alignment horizontal="center" shrinkToFit="1"/>
    </xf>
    <xf numFmtId="164" fontId="21" fillId="0" borderId="0" xfId="44" applyAlignment="1" applyProtection="1">
      <alignment shrinkToFit="1"/>
    </xf>
    <xf numFmtId="164" fontId="15" fillId="0" borderId="0" xfId="44" applyFont="1" applyAlignment="1" applyProtection="1">
      <alignment horizontal="center"/>
    </xf>
    <xf numFmtId="164" fontId="26" fillId="0" borderId="0" xfId="44" applyFont="1" applyProtection="1"/>
    <xf numFmtId="164" fontId="27" fillId="0" borderId="0" xfId="44" applyFont="1" applyProtection="1"/>
    <xf numFmtId="164" fontId="27" fillId="0" borderId="0" xfId="44" applyFont="1" applyAlignment="1" applyProtection="1">
      <alignment horizontal="center"/>
    </xf>
    <xf numFmtId="164" fontId="28" fillId="0" borderId="0" xfId="44" applyFont="1" applyProtection="1"/>
    <xf numFmtId="164" fontId="29" fillId="0" borderId="0" xfId="44" applyFont="1" applyAlignment="1" applyProtection="1">
      <alignment shrinkToFit="1"/>
    </xf>
    <xf numFmtId="164" fontId="30" fillId="0" borderId="0" xfId="44" applyFont="1" applyAlignment="1" applyProtection="1">
      <alignment shrinkToFit="1"/>
    </xf>
    <xf numFmtId="164" fontId="31" fillId="0" borderId="0" xfId="44" applyFont="1" applyAlignment="1" applyProtection="1">
      <alignment horizontal="left"/>
    </xf>
    <xf numFmtId="169" fontId="32" fillId="0" borderId="0" xfId="44" applyNumberFormat="1" applyFont="1" applyAlignment="1" applyProtection="1">
      <alignment horizontal="center" shrinkToFit="1"/>
    </xf>
    <xf numFmtId="164" fontId="26" fillId="0" borderId="0" xfId="44" applyFont="1" applyAlignment="1" applyProtection="1">
      <alignment shrinkToFit="1"/>
    </xf>
    <xf numFmtId="164" fontId="27" fillId="0" borderId="0" xfId="44" applyFont="1" applyAlignment="1" applyProtection="1">
      <alignment horizontal="left"/>
    </xf>
    <xf numFmtId="164" fontId="33" fillId="0" borderId="0" xfId="44" applyFont="1" applyAlignment="1" applyProtection="1">
      <alignment shrinkToFit="1"/>
    </xf>
    <xf numFmtId="164" fontId="30" fillId="0" borderId="0" xfId="44" applyFont="1" applyProtection="1"/>
    <xf numFmtId="169" fontId="23" fillId="0" borderId="0" xfId="44" applyNumberFormat="1" applyFont="1" applyAlignment="1" applyProtection="1">
      <alignment horizontal="center" shrinkToFit="1"/>
    </xf>
    <xf numFmtId="164" fontId="21" fillId="4" borderId="12" xfId="44" applyFill="1" applyBorder="1" applyAlignment="1" applyProtection="1">
      <alignment horizontal="center" vertical="center"/>
    </xf>
    <xf numFmtId="164" fontId="34" fillId="4" borderId="12" xfId="44" applyFont="1" applyFill="1" applyBorder="1" applyAlignment="1" applyProtection="1">
      <alignment horizontal="center" vertical="center" wrapText="1"/>
    </xf>
    <xf numFmtId="164" fontId="21" fillId="4" borderId="12" xfId="44" applyFill="1" applyBorder="1" applyAlignment="1" applyProtection="1">
      <alignment horizontal="center" vertical="center" wrapText="1"/>
    </xf>
    <xf numFmtId="164" fontId="23" fillId="4" borderId="12" xfId="44" applyFont="1" applyFill="1" applyBorder="1" applyAlignment="1" applyProtection="1">
      <alignment horizontal="center" vertical="center" shrinkToFit="1"/>
    </xf>
    <xf numFmtId="164" fontId="15" fillId="4" borderId="12" xfId="44" applyFont="1" applyFill="1" applyBorder="1" applyAlignment="1" applyProtection="1">
      <alignment horizontal="center" vertical="center" wrapText="1"/>
    </xf>
    <xf numFmtId="164" fontId="23" fillId="4" borderId="12" xfId="44" applyFont="1" applyFill="1" applyBorder="1" applyAlignment="1" applyProtection="1">
      <alignment horizontal="center" vertical="center" wrapText="1"/>
    </xf>
    <xf numFmtId="164" fontId="21" fillId="4" borderId="0" xfId="44" applyFill="1" applyProtection="1"/>
    <xf numFmtId="164" fontId="15" fillId="4" borderId="0" xfId="44" applyFont="1" applyFill="1" applyAlignment="1" applyProtection="1">
      <alignment horizontal="left" shrinkToFit="1"/>
    </xf>
    <xf numFmtId="164" fontId="23" fillId="0" borderId="13" xfId="44" applyFont="1" applyBorder="1" applyAlignment="1" applyProtection="1">
      <alignment horizontal="center" shrinkToFit="1"/>
    </xf>
    <xf numFmtId="164" fontId="15" fillId="0" borderId="13" xfId="44" applyFont="1" applyBorder="1" applyAlignment="1" applyProtection="1">
      <alignment horizontal="center"/>
    </xf>
    <xf numFmtId="167" fontId="15" fillId="0" borderId="13" xfId="44" applyNumberFormat="1" applyFont="1" applyBorder="1" applyAlignment="1" applyProtection="1">
      <alignment horizontal="center"/>
    </xf>
    <xf numFmtId="168" fontId="21" fillId="4" borderId="0" xfId="44" applyNumberFormat="1" applyFill="1" applyProtection="1"/>
    <xf numFmtId="164" fontId="15" fillId="4" borderId="0" xfId="44" applyFont="1" applyFill="1" applyAlignment="1" applyProtection="1">
      <alignment horizontal="center"/>
    </xf>
    <xf numFmtId="164" fontId="23" fillId="4" borderId="0" xfId="44" applyFont="1" applyFill="1" applyAlignment="1" applyProtection="1">
      <alignment horizontal="center" shrinkToFit="1"/>
    </xf>
    <xf numFmtId="164" fontId="15" fillId="4" borderId="0" xfId="44" applyFont="1" applyFill="1" applyAlignment="1" applyProtection="1">
      <alignment shrinkToFit="1"/>
    </xf>
    <xf numFmtId="164" fontId="37" fillId="0" borderId="0" xfId="44" applyFont="1" applyAlignment="1" applyProtection="1">
      <alignment horizontal="center" shrinkToFit="1"/>
    </xf>
    <xf numFmtId="167" fontId="38" fillId="4" borderId="0" xfId="44" applyNumberFormat="1" applyFont="1" applyFill="1" applyAlignment="1" applyProtection="1">
      <alignment horizontal="center"/>
    </xf>
    <xf numFmtId="167" fontId="15" fillId="4" borderId="0" xfId="44" applyNumberFormat="1" applyFont="1" applyFill="1" applyAlignment="1" applyProtection="1">
      <alignment shrinkToFit="1"/>
    </xf>
    <xf numFmtId="164" fontId="15" fillId="4" borderId="0" xfId="44" applyFont="1" applyFill="1" applyProtection="1"/>
    <xf numFmtId="167" fontId="39" fillId="4" borderId="0" xfId="44" applyNumberFormat="1" applyFont="1" applyFill="1" applyAlignment="1" applyProtection="1">
      <alignment horizontal="center" shrinkToFit="1"/>
    </xf>
    <xf numFmtId="168" fontId="15" fillId="0" borderId="13" xfId="44" applyNumberFormat="1" applyFont="1" applyBorder="1" applyProtection="1"/>
    <xf numFmtId="164" fontId="15" fillId="0" borderId="13" xfId="44" applyFont="1" applyBorder="1" applyAlignment="1" applyProtection="1">
      <alignment horizontal="center" vertical="center" wrapText="1"/>
    </xf>
    <xf numFmtId="164" fontId="28" fillId="0" borderId="0" xfId="44" applyFont="1" applyAlignment="1" applyProtection="1">
      <alignment shrinkToFit="1"/>
    </xf>
    <xf numFmtId="164" fontId="41" fillId="0" borderId="13" xfId="44" applyFont="1" applyBorder="1" applyAlignment="1" applyProtection="1">
      <alignment horizontal="center"/>
    </xf>
    <xf numFmtId="164" fontId="42" fillId="0" borderId="0" xfId="44" applyFont="1" applyAlignment="1" applyProtection="1">
      <alignment horizontal="center"/>
    </xf>
    <xf numFmtId="164" fontId="41" fillId="0" borderId="21" xfId="44" applyFont="1" applyBorder="1" applyAlignment="1" applyProtection="1">
      <alignment horizontal="center"/>
    </xf>
    <xf numFmtId="164" fontId="15" fillId="0" borderId="21" xfId="44" applyFont="1" applyBorder="1" applyAlignment="1" applyProtection="1">
      <alignment horizontal="center"/>
    </xf>
    <xf numFmtId="167" fontId="15" fillId="0" borderId="21" xfId="44" applyNumberFormat="1" applyFont="1" applyBorder="1" applyAlignment="1" applyProtection="1">
      <alignment horizontal="center"/>
    </xf>
    <xf numFmtId="164" fontId="15" fillId="0" borderId="23" xfId="44" applyFont="1" applyBorder="1" applyAlignment="1" applyProtection="1">
      <alignment horizontal="center"/>
    </xf>
    <xf numFmtId="168" fontId="15" fillId="0" borderId="23" xfId="44" applyNumberFormat="1" applyFont="1" applyBorder="1" applyProtection="1"/>
    <xf numFmtId="164" fontId="23" fillId="0" borderId="23" xfId="44" applyFont="1" applyBorder="1" applyAlignment="1" applyProtection="1">
      <alignment horizontal="center" shrinkToFit="1"/>
    </xf>
    <xf numFmtId="167" fontId="15" fillId="0" borderId="23" xfId="44" applyNumberFormat="1" applyFont="1" applyBorder="1" applyAlignment="1" applyProtection="1">
      <alignment horizontal="center"/>
    </xf>
    <xf numFmtId="164" fontId="36" fillId="4" borderId="0" xfId="44" applyFont="1" applyFill="1" applyAlignment="1" applyProtection="1">
      <alignment horizontal="center"/>
    </xf>
    <xf numFmtId="164" fontId="46" fillId="0" borderId="23" xfId="44" applyFont="1" applyBorder="1" applyProtection="1"/>
    <xf numFmtId="164" fontId="46" fillId="0" borderId="13" xfId="44" applyFont="1" applyBorder="1" applyAlignment="1" applyProtection="1">
      <alignment horizontal="center" vertical="center" wrapText="1"/>
    </xf>
    <xf numFmtId="167" fontId="15" fillId="19" borderId="13" xfId="44" applyNumberFormat="1" applyFont="1" applyFill="1" applyBorder="1" applyAlignment="1" applyProtection="1">
      <alignment horizontal="center"/>
    </xf>
    <xf numFmtId="164" fontId="27" fillId="20" borderId="0" xfId="44" applyFont="1" applyFill="1" applyProtection="1"/>
    <xf numFmtId="164" fontId="27" fillId="20" borderId="0" xfId="44" applyFont="1" applyFill="1" applyAlignment="1" applyProtection="1">
      <alignment horizontal="center"/>
    </xf>
    <xf numFmtId="164" fontId="36" fillId="0" borderId="18" xfId="44" applyFont="1" applyBorder="1" applyAlignment="1" applyProtection="1">
      <alignment horizontal="left" shrinkToFit="1"/>
    </xf>
    <xf numFmtId="164" fontId="36" fillId="4" borderId="18" xfId="44" applyFont="1" applyFill="1" applyBorder="1" applyProtection="1"/>
    <xf numFmtId="164" fontId="36" fillId="0" borderId="13" xfId="44" applyFont="1" applyBorder="1" applyAlignment="1" applyProtection="1">
      <alignment horizontal="left" shrinkToFit="1"/>
    </xf>
    <xf numFmtId="164" fontId="36" fillId="0" borderId="13" xfId="44" applyFont="1" applyBorder="1" applyAlignment="1" applyProtection="1">
      <alignment shrinkToFit="1"/>
    </xf>
    <xf numFmtId="164" fontId="36" fillId="0" borderId="13" xfId="44" applyFont="1" applyBorder="1" applyProtection="1"/>
    <xf numFmtId="164" fontId="36" fillId="0" borderId="18" xfId="44" applyFont="1" applyBorder="1" applyProtection="1"/>
    <xf numFmtId="164" fontId="48" fillId="4" borderId="0" xfId="44" applyFont="1" applyFill="1" applyAlignment="1" applyProtection="1">
      <alignment horizontal="center"/>
    </xf>
    <xf numFmtId="164" fontId="36" fillId="0" borderId="36" xfId="44" applyFont="1" applyBorder="1" applyAlignment="1" applyProtection="1">
      <alignment horizontal="left" shrinkToFit="1"/>
    </xf>
    <xf numFmtId="164" fontId="36" fillId="4" borderId="36" xfId="44" applyFont="1" applyFill="1" applyBorder="1" applyAlignment="1" applyProtection="1">
      <alignment shrinkToFit="1"/>
    </xf>
    <xf numFmtId="164" fontId="68" fillId="19" borderId="0" xfId="44" applyFont="1" applyFill="1" applyBorder="1" applyAlignment="1">
      <alignment horizontal="center" shrinkToFit="1"/>
    </xf>
    <xf numFmtId="164" fontId="69" fillId="19" borderId="0" xfId="44" applyFont="1" applyFill="1" applyBorder="1" applyAlignment="1">
      <alignment horizontal="center" shrinkToFit="1"/>
    </xf>
    <xf numFmtId="164" fontId="69" fillId="0" borderId="0" xfId="44" applyFont="1" applyBorder="1" applyAlignment="1">
      <alignment horizontal="center" shrinkToFit="1"/>
    </xf>
    <xf numFmtId="168" fontId="15" fillId="0" borderId="21" xfId="44" applyNumberFormat="1" applyFont="1" applyBorder="1" applyProtection="1"/>
    <xf numFmtId="164" fontId="36" fillId="0" borderId="23" xfId="44" applyFont="1" applyBorder="1" applyAlignment="1" applyProtection="1">
      <alignment horizontal="left" shrinkToFit="1"/>
    </xf>
    <xf numFmtId="164" fontId="21" fillId="20" borderId="25" xfId="44" applyFill="1" applyBorder="1" applyProtection="1"/>
    <xf numFmtId="164" fontId="21" fillId="20" borderId="25" xfId="44" applyFill="1" applyBorder="1" applyAlignment="1" applyProtection="1">
      <alignment horizontal="center"/>
    </xf>
    <xf numFmtId="164" fontId="23" fillId="20" borderId="25" xfId="44" applyFont="1" applyFill="1" applyBorder="1" applyAlignment="1" applyProtection="1">
      <alignment horizontal="center" shrinkToFit="1"/>
    </xf>
    <xf numFmtId="164" fontId="21" fillId="20" borderId="25" xfId="44" applyFill="1" applyBorder="1" applyAlignment="1" applyProtection="1">
      <alignment shrinkToFit="1"/>
    </xf>
    <xf numFmtId="164" fontId="15" fillId="20" borderId="25" xfId="44" applyFont="1" applyFill="1" applyBorder="1" applyAlignment="1" applyProtection="1">
      <alignment horizontal="center"/>
    </xf>
    <xf numFmtId="164" fontId="15" fillId="0" borderId="18" xfId="44" applyFont="1" applyBorder="1" applyAlignment="1" applyProtection="1">
      <alignment horizontal="center" vertical="center" wrapText="1"/>
    </xf>
    <xf numFmtId="164" fontId="36" fillId="0" borderId="19" xfId="44" applyFont="1" applyBorder="1" applyAlignment="1" applyProtection="1">
      <alignment horizontal="left" shrinkToFit="1"/>
    </xf>
    <xf numFmtId="164" fontId="36" fillId="0" borderId="13" xfId="44" applyFont="1" applyFill="1" applyBorder="1" applyProtection="1"/>
    <xf numFmtId="164" fontId="47" fillId="0" borderId="23" xfId="44" applyFont="1" applyFill="1" applyBorder="1" applyAlignment="1" applyProtection="1">
      <alignment horizontal="center" shrinkToFit="1"/>
    </xf>
    <xf numFmtId="164" fontId="21" fillId="0" borderId="0" xfId="44" applyFill="1" applyProtection="1"/>
    <xf numFmtId="164" fontId="46" fillId="0" borderId="13" xfId="44" applyFont="1" applyFill="1" applyBorder="1" applyAlignment="1" applyProtection="1">
      <alignment horizontal="center" vertical="center" wrapText="1"/>
    </xf>
    <xf numFmtId="172" fontId="44" fillId="0" borderId="16" xfId="44" applyNumberFormat="1" applyFont="1" applyFill="1" applyBorder="1" applyAlignment="1">
      <alignment horizontal="center"/>
    </xf>
    <xf numFmtId="164" fontId="35" fillId="0" borderId="13" xfId="44" applyFont="1" applyFill="1" applyBorder="1" applyAlignment="1" applyProtection="1">
      <alignment horizontal="left"/>
    </xf>
    <xf numFmtId="164" fontId="41" fillId="0" borderId="13" xfId="44" applyFont="1" applyFill="1" applyBorder="1" applyAlignment="1" applyProtection="1">
      <alignment horizontal="center"/>
    </xf>
    <xf numFmtId="164" fontId="15" fillId="0" borderId="13" xfId="44" applyFont="1" applyFill="1" applyBorder="1" applyAlignment="1" applyProtection="1">
      <alignment horizontal="center"/>
    </xf>
    <xf numFmtId="164" fontId="35" fillId="0" borderId="23" xfId="44" applyFont="1" applyFill="1" applyBorder="1" applyAlignment="1" applyProtection="1">
      <alignment horizontal="left"/>
    </xf>
    <xf numFmtId="164" fontId="15" fillId="0" borderId="23" xfId="44" applyFont="1" applyFill="1" applyBorder="1" applyAlignment="1" applyProtection="1">
      <alignment horizontal="center"/>
    </xf>
    <xf numFmtId="172" fontId="45" fillId="0" borderId="15" xfId="44" applyNumberFormat="1" applyFont="1" applyFill="1" applyBorder="1" applyAlignment="1">
      <alignment horizontal="center"/>
    </xf>
    <xf numFmtId="164" fontId="36" fillId="0" borderId="24" xfId="44" applyFont="1" applyFill="1" applyBorder="1" applyAlignment="1" applyProtection="1">
      <alignment horizontal="left"/>
    </xf>
    <xf numFmtId="164" fontId="41" fillId="0" borderId="18" xfId="44" applyFont="1" applyFill="1" applyBorder="1" applyAlignment="1" applyProtection="1">
      <alignment horizontal="center"/>
    </xf>
    <xf numFmtId="172" fontId="45" fillId="0" borderId="16" xfId="44" applyNumberFormat="1" applyFont="1" applyFill="1" applyBorder="1" applyAlignment="1">
      <alignment horizontal="center"/>
    </xf>
    <xf numFmtId="172" fontId="45" fillId="0" borderId="17" xfId="44" applyNumberFormat="1" applyFont="1" applyFill="1" applyBorder="1" applyAlignment="1">
      <alignment horizontal="center"/>
    </xf>
    <xf numFmtId="164" fontId="41" fillId="0" borderId="19" xfId="44" applyFont="1" applyFill="1" applyBorder="1" applyAlignment="1" applyProtection="1">
      <alignment horizontal="center"/>
    </xf>
    <xf numFmtId="164" fontId="47" fillId="0" borderId="13" xfId="44" applyFont="1" applyFill="1" applyBorder="1" applyAlignment="1" applyProtection="1">
      <alignment horizontal="center" shrinkToFit="1"/>
    </xf>
    <xf numFmtId="164" fontId="47" fillId="0" borderId="21" xfId="44" applyFont="1" applyFill="1" applyBorder="1" applyAlignment="1" applyProtection="1">
      <alignment horizontal="center" shrinkToFit="1"/>
    </xf>
    <xf numFmtId="168" fontId="15" fillId="0" borderId="13" xfId="44" applyNumberFormat="1" applyFont="1" applyFill="1" applyBorder="1" applyProtection="1"/>
    <xf numFmtId="168" fontId="15" fillId="0" borderId="23" xfId="44" applyNumberFormat="1" applyFont="1" applyFill="1" applyBorder="1" applyProtection="1"/>
    <xf numFmtId="164" fontId="36" fillId="0" borderId="21" xfId="44" applyFont="1" applyFill="1" applyBorder="1" applyAlignment="1" applyProtection="1">
      <alignment horizontal="left"/>
    </xf>
    <xf numFmtId="164" fontId="15" fillId="0" borderId="21" xfId="44" applyFont="1" applyFill="1" applyBorder="1" applyAlignment="1" applyProtection="1">
      <alignment horizontal="center"/>
    </xf>
    <xf numFmtId="168" fontId="46" fillId="0" borderId="21" xfId="44" applyNumberFormat="1" applyFont="1" applyFill="1" applyBorder="1" applyProtection="1"/>
    <xf numFmtId="164" fontId="46" fillId="0" borderId="21" xfId="44" applyFont="1" applyFill="1" applyBorder="1" applyAlignment="1" applyProtection="1">
      <alignment horizontal="center"/>
    </xf>
    <xf numFmtId="164" fontId="47" fillId="0" borderId="18" xfId="44" applyFont="1" applyFill="1" applyBorder="1" applyAlignment="1" applyProtection="1">
      <alignment horizontal="center" shrinkToFit="1"/>
    </xf>
    <xf numFmtId="164" fontId="36" fillId="0" borderId="13" xfId="44" applyFont="1" applyFill="1" applyBorder="1" applyAlignment="1" applyProtection="1">
      <alignment horizontal="left"/>
    </xf>
    <xf numFmtId="168" fontId="46" fillId="0" borderId="13" xfId="44" applyNumberFormat="1" applyFont="1" applyFill="1" applyBorder="1" applyProtection="1"/>
    <xf numFmtId="164" fontId="46" fillId="0" borderId="13" xfId="44" applyFont="1" applyFill="1" applyBorder="1" applyAlignment="1" applyProtection="1">
      <alignment horizontal="center"/>
    </xf>
    <xf numFmtId="164" fontId="46" fillId="0" borderId="19" xfId="44" applyFont="1" applyFill="1" applyBorder="1" applyAlignment="1" applyProtection="1">
      <alignment shrinkToFit="1"/>
    </xf>
    <xf numFmtId="167" fontId="15" fillId="0" borderId="13" xfId="44" applyNumberFormat="1" applyFont="1" applyFill="1" applyBorder="1" applyAlignment="1" applyProtection="1">
      <alignment horizontal="center"/>
    </xf>
    <xf numFmtId="164" fontId="41" fillId="0" borderId="0" xfId="44" applyFont="1" applyFill="1" applyProtection="1"/>
    <xf numFmtId="167" fontId="15" fillId="0" borderId="18" xfId="44" applyNumberFormat="1" applyFont="1" applyFill="1" applyBorder="1" applyAlignment="1" applyProtection="1">
      <alignment horizontal="center"/>
    </xf>
    <xf numFmtId="164" fontId="35" fillId="0" borderId="13" xfId="44" applyFont="1" applyFill="1" applyBorder="1" applyAlignment="1" applyProtection="1">
      <alignment horizontal="center" vertical="center" wrapText="1"/>
    </xf>
    <xf numFmtId="164" fontId="35" fillId="0" borderId="24" xfId="44" applyFont="1" applyFill="1" applyBorder="1" applyAlignment="1" applyProtection="1">
      <alignment horizontal="left"/>
    </xf>
    <xf numFmtId="164" fontId="46" fillId="0" borderId="23" xfId="44" applyFont="1" applyFill="1" applyBorder="1" applyAlignment="1" applyProtection="1">
      <alignment horizontal="center" vertical="center" wrapText="1"/>
    </xf>
    <xf numFmtId="164" fontId="35" fillId="0" borderId="21" xfId="44" applyFont="1" applyFill="1" applyBorder="1" applyAlignment="1" applyProtection="1">
      <alignment horizontal="left"/>
    </xf>
    <xf numFmtId="172" fontId="44" fillId="0" borderId="15" xfId="44" applyNumberFormat="1" applyFont="1" applyFill="1" applyBorder="1" applyAlignment="1">
      <alignment horizontal="center"/>
    </xf>
    <xf numFmtId="164" fontId="35" fillId="0" borderId="20" xfId="44" applyFont="1" applyFill="1" applyBorder="1" applyAlignment="1" applyProtection="1">
      <alignment horizontal="left"/>
    </xf>
    <xf numFmtId="164" fontId="41" fillId="0" borderId="21" xfId="44" applyFont="1" applyFill="1" applyBorder="1" applyAlignment="1" applyProtection="1">
      <alignment horizontal="center"/>
    </xf>
    <xf numFmtId="172" fontId="44" fillId="0" borderId="17" xfId="44" applyNumberFormat="1" applyFont="1" applyFill="1" applyBorder="1" applyAlignment="1">
      <alignment horizontal="center"/>
    </xf>
    <xf numFmtId="164" fontId="43" fillId="0" borderId="0" xfId="44" applyFont="1" applyFill="1" applyAlignment="1" applyProtection="1">
      <alignment horizontal="center" shrinkToFit="1"/>
    </xf>
    <xf numFmtId="164" fontId="36" fillId="0" borderId="15" xfId="44" applyFont="1" applyFill="1" applyBorder="1" applyAlignment="1" applyProtection="1">
      <alignment horizontal="left"/>
    </xf>
    <xf numFmtId="164" fontId="36" fillId="0" borderId="16" xfId="44" applyFont="1" applyFill="1" applyBorder="1" applyAlignment="1" applyProtection="1">
      <alignment horizontal="left"/>
    </xf>
    <xf numFmtId="164" fontId="36" fillId="0" borderId="17" xfId="44" applyFont="1" applyFill="1" applyBorder="1" applyAlignment="1" applyProtection="1">
      <alignment horizontal="left"/>
    </xf>
    <xf numFmtId="164" fontId="35" fillId="0" borderId="15" xfId="44" applyFont="1" applyFill="1" applyBorder="1" applyAlignment="1" applyProtection="1">
      <alignment horizontal="left"/>
    </xf>
    <xf numFmtId="164" fontId="35" fillId="0" borderId="16" xfId="44" applyFont="1" applyFill="1" applyBorder="1" applyAlignment="1" applyProtection="1">
      <alignment horizontal="left"/>
    </xf>
    <xf numFmtId="164" fontId="35" fillId="0" borderId="17" xfId="44" applyFont="1" applyFill="1" applyBorder="1" applyAlignment="1" applyProtection="1">
      <alignment horizontal="left"/>
    </xf>
    <xf numFmtId="164" fontId="35" fillId="0" borderId="38" xfId="44" applyFont="1" applyFill="1" applyBorder="1" applyAlignment="1" applyProtection="1">
      <alignment horizontal="left"/>
    </xf>
    <xf numFmtId="164" fontId="41" fillId="0" borderId="23" xfId="44" applyFont="1" applyBorder="1" applyAlignment="1" applyProtection="1">
      <alignment horizontal="center"/>
    </xf>
    <xf numFmtId="164" fontId="36" fillId="0" borderId="23" xfId="44" applyFont="1" applyFill="1" applyBorder="1" applyProtection="1"/>
    <xf numFmtId="167" fontId="15" fillId="19" borderId="23" xfId="44" applyNumberFormat="1" applyFont="1" applyFill="1" applyBorder="1" applyAlignment="1" applyProtection="1">
      <alignment horizontal="center"/>
    </xf>
    <xf numFmtId="164" fontId="41" fillId="0" borderId="20" xfId="44" applyFont="1" applyBorder="1" applyAlignment="1" applyProtection="1">
      <alignment horizontal="center"/>
    </xf>
    <xf numFmtId="164" fontId="41" fillId="0" borderId="24" xfId="44" applyFont="1" applyBorder="1" applyAlignment="1" applyProtection="1">
      <alignment horizontal="center"/>
    </xf>
    <xf numFmtId="164" fontId="41" fillId="0" borderId="24" xfId="44" applyFont="1" applyFill="1" applyBorder="1" applyAlignment="1" applyProtection="1">
      <alignment horizontal="center"/>
    </xf>
    <xf numFmtId="164" fontId="41" fillId="0" borderId="22" xfId="44" applyFont="1" applyFill="1" applyBorder="1" applyAlignment="1" applyProtection="1">
      <alignment horizontal="center"/>
    </xf>
    <xf numFmtId="164" fontId="36" fillId="0" borderId="23" xfId="44" applyFont="1" applyFill="1" applyBorder="1" applyAlignment="1" applyProtection="1">
      <alignment horizontal="left" shrinkToFit="1"/>
    </xf>
    <xf numFmtId="164" fontId="41" fillId="0" borderId="20" xfId="44" applyFont="1" applyFill="1" applyBorder="1" applyAlignment="1" applyProtection="1">
      <alignment horizontal="center"/>
    </xf>
    <xf numFmtId="164" fontId="41" fillId="0" borderId="22" xfId="44" applyFont="1" applyBorder="1" applyAlignment="1" applyProtection="1">
      <alignment horizontal="center"/>
    </xf>
    <xf numFmtId="164" fontId="71" fillId="0" borderId="0" xfId="44" applyFont="1" applyAlignment="1" applyProtection="1">
      <alignment horizontal="center"/>
    </xf>
    <xf numFmtId="164" fontId="72" fillId="0" borderId="37" xfId="44" applyFont="1" applyFill="1" applyBorder="1" applyAlignment="1" applyProtection="1">
      <alignment horizontal="center"/>
    </xf>
    <xf numFmtId="164" fontId="73" fillId="0" borderId="13" xfId="44" applyFont="1" applyBorder="1" applyProtection="1"/>
    <xf numFmtId="164" fontId="74" fillId="0" borderId="36" xfId="44" applyFont="1" applyBorder="1" applyAlignment="1" applyProtection="1">
      <alignment horizontal="left" shrinkToFit="1"/>
    </xf>
    <xf numFmtId="167" fontId="15" fillId="0" borderId="18" xfId="44" applyNumberFormat="1" applyFont="1" applyBorder="1" applyAlignment="1" applyProtection="1">
      <alignment horizontal="center"/>
    </xf>
    <xf numFmtId="164" fontId="47" fillId="0" borderId="19" xfId="44" applyFont="1" applyFill="1" applyBorder="1" applyAlignment="1" applyProtection="1">
      <alignment horizontal="center" shrinkToFit="1"/>
    </xf>
    <xf numFmtId="167" fontId="15" fillId="0" borderId="19" xfId="44" applyNumberFormat="1" applyFont="1" applyBorder="1" applyAlignment="1" applyProtection="1">
      <alignment horizontal="center"/>
    </xf>
    <xf numFmtId="168" fontId="35" fillId="0" borderId="21" xfId="44" applyNumberFormat="1" applyFont="1" applyFill="1" applyBorder="1" applyProtection="1"/>
    <xf numFmtId="164" fontId="35" fillId="0" borderId="21" xfId="44" applyFont="1" applyFill="1" applyBorder="1" applyAlignment="1" applyProtection="1">
      <alignment horizontal="center"/>
    </xf>
    <xf numFmtId="168" fontId="35" fillId="0" borderId="13" xfId="44" applyNumberFormat="1" applyFont="1" applyFill="1" applyBorder="1" applyProtection="1"/>
    <xf numFmtId="164" fontId="35" fillId="0" borderId="13" xfId="44" applyFont="1" applyFill="1" applyBorder="1" applyAlignment="1" applyProtection="1">
      <alignment horizontal="center"/>
    </xf>
    <xf numFmtId="168" fontId="36" fillId="0" borderId="13" xfId="44" applyNumberFormat="1" applyFont="1" applyFill="1" applyBorder="1" applyProtection="1"/>
    <xf numFmtId="164" fontId="36" fillId="0" borderId="13" xfId="44" applyFont="1" applyFill="1" applyBorder="1" applyAlignment="1" applyProtection="1">
      <alignment horizontal="center"/>
    </xf>
    <xf numFmtId="164" fontId="74" fillId="0" borderId="13" xfId="44" applyFont="1" applyBorder="1" applyAlignment="1" applyProtection="1">
      <alignment horizontal="left" shrinkToFit="1"/>
    </xf>
    <xf numFmtId="164" fontId="46" fillId="0" borderId="19" xfId="44" applyFont="1" applyBorder="1" applyAlignment="1" applyProtection="1">
      <alignment horizontal="left" shrinkToFit="1"/>
    </xf>
    <xf numFmtId="164" fontId="46" fillId="0" borderId="19" xfId="44" applyFont="1" applyBorder="1" applyProtection="1"/>
    <xf numFmtId="164" fontId="15" fillId="0" borderId="19" xfId="44" applyFont="1" applyBorder="1" applyAlignment="1" applyProtection="1">
      <alignment horizontal="center" vertical="center" wrapText="1"/>
    </xf>
    <xf numFmtId="167" fontId="15" fillId="0" borderId="21" xfId="44" applyNumberFormat="1" applyFont="1" applyFill="1" applyBorder="1" applyAlignment="1" applyProtection="1">
      <alignment horizontal="center"/>
    </xf>
    <xf numFmtId="168" fontId="35" fillId="0" borderId="13" xfId="44" applyNumberFormat="1" applyFont="1" applyBorder="1" applyProtection="1"/>
    <xf numFmtId="164" fontId="35" fillId="0" borderId="13" xfId="44" applyFont="1" applyBorder="1" applyAlignment="1" applyProtection="1">
      <alignment horizontal="center"/>
    </xf>
    <xf numFmtId="168" fontId="36" fillId="0" borderId="13" xfId="44" applyNumberFormat="1" applyFont="1" applyBorder="1" applyProtection="1"/>
    <xf numFmtId="164" fontId="36" fillId="0" borderId="13" xfId="44" applyFont="1" applyBorder="1" applyAlignment="1" applyProtection="1">
      <alignment horizontal="center"/>
    </xf>
    <xf numFmtId="167" fontId="15" fillId="0" borderId="40" xfId="44" applyNumberFormat="1" applyFont="1" applyBorder="1" applyAlignment="1" applyProtection="1">
      <alignment horizontal="center"/>
    </xf>
    <xf numFmtId="167" fontId="15" fillId="0" borderId="39" xfId="44" applyNumberFormat="1" applyFont="1" applyBorder="1" applyAlignment="1" applyProtection="1">
      <alignment horizontal="center"/>
    </xf>
    <xf numFmtId="167" fontId="15" fillId="0" borderId="41" xfId="44" applyNumberFormat="1" applyFont="1" applyBorder="1" applyAlignment="1" applyProtection="1">
      <alignment horizontal="center"/>
    </xf>
    <xf numFmtId="164" fontId="46" fillId="0" borderId="42" xfId="44" applyFont="1" applyFill="1" applyBorder="1" applyAlignment="1" applyProtection="1">
      <alignment horizontal="center" vertical="center" wrapText="1"/>
    </xf>
    <xf numFmtId="164" fontId="46" fillId="0" borderId="19" xfId="44" applyFont="1" applyBorder="1" applyAlignment="1" applyProtection="1">
      <alignment horizontal="center" vertical="center" wrapText="1"/>
    </xf>
    <xf numFmtId="164" fontId="46" fillId="0" borderId="21" xfId="44" applyFont="1" applyBorder="1" applyAlignment="1" applyProtection="1">
      <alignment horizontal="left" shrinkToFit="1"/>
    </xf>
    <xf numFmtId="164" fontId="46" fillId="0" borderId="13" xfId="44" applyFont="1" applyBorder="1" applyAlignment="1" applyProtection="1">
      <alignment horizontal="left" shrinkToFit="1"/>
    </xf>
    <xf numFmtId="164" fontId="46" fillId="0" borderId="13" xfId="44" applyFont="1" applyBorder="1" applyProtection="1"/>
    <xf numFmtId="164" fontId="46" fillId="0" borderId="13" xfId="44" applyFont="1" applyBorder="1" applyAlignment="1" applyProtection="1">
      <alignment shrinkToFit="1"/>
    </xf>
    <xf numFmtId="164" fontId="75" fillId="0" borderId="13" xfId="44" applyFont="1" applyBorder="1" applyProtection="1"/>
    <xf numFmtId="164" fontId="46" fillId="0" borderId="18" xfId="44" applyFont="1" applyBorder="1" applyAlignment="1" applyProtection="1">
      <alignment horizontal="left" shrinkToFit="1"/>
    </xf>
    <xf numFmtId="164" fontId="46" fillId="0" borderId="13" xfId="44" applyFont="1" applyFill="1" applyBorder="1" applyProtection="1"/>
    <xf numFmtId="164" fontId="46" fillId="4" borderId="13" xfId="44" applyFont="1" applyFill="1" applyBorder="1" applyProtection="1"/>
    <xf numFmtId="164" fontId="46" fillId="0" borderId="18" xfId="44" applyFont="1" applyFill="1" applyBorder="1" applyProtection="1"/>
    <xf numFmtId="164" fontId="47" fillId="0" borderId="13" xfId="44" applyFont="1" applyBorder="1" applyAlignment="1" applyProtection="1">
      <alignment horizontal="center" shrinkToFit="1"/>
    </xf>
    <xf numFmtId="164" fontId="47" fillId="0" borderId="21" xfId="44" applyFont="1" applyBorder="1" applyAlignment="1" applyProtection="1">
      <alignment horizontal="center" shrinkToFit="1"/>
    </xf>
    <xf numFmtId="164" fontId="46" fillId="0" borderId="21" xfId="44" applyFont="1" applyBorder="1" applyProtection="1"/>
    <xf numFmtId="164" fontId="46" fillId="4" borderId="21" xfId="44" applyFont="1" applyFill="1" applyBorder="1" applyProtection="1"/>
    <xf numFmtId="164" fontId="46" fillId="0" borderId="13" xfId="44" applyFont="1" applyFill="1" applyBorder="1" applyAlignment="1" applyProtection="1">
      <alignment horizontal="left" shrinkToFit="1"/>
    </xf>
    <xf numFmtId="164" fontId="46" fillId="0" borderId="23" xfId="44" applyFont="1" applyBorder="1" applyAlignment="1" applyProtection="1">
      <alignment horizontal="left" shrinkToFit="1"/>
    </xf>
    <xf numFmtId="164" fontId="47" fillId="0" borderId="23" xfId="44" applyFont="1" applyBorder="1" applyAlignment="1" applyProtection="1">
      <alignment horizontal="center" shrinkToFit="1"/>
    </xf>
    <xf numFmtId="164" fontId="47" fillId="0" borderId="19" xfId="44" applyFont="1" applyBorder="1" applyAlignment="1" applyProtection="1">
      <alignment horizontal="center" shrinkToFit="1"/>
    </xf>
    <xf numFmtId="164" fontId="46" fillId="0" borderId="23" xfId="44" applyFont="1" applyFill="1" applyBorder="1" applyAlignment="1" applyProtection="1">
      <alignment horizontal="left" shrinkToFit="1"/>
    </xf>
    <xf numFmtId="164" fontId="36" fillId="0" borderId="13" xfId="44" applyFont="1" applyFill="1" applyBorder="1" applyAlignment="1" applyProtection="1">
      <alignment shrinkToFit="1"/>
    </xf>
    <xf numFmtId="164" fontId="35" fillId="0" borderId="13" xfId="44" applyFont="1" applyFill="1" applyBorder="1" applyAlignment="1" applyProtection="1">
      <alignment shrinkToFit="1"/>
    </xf>
    <xf numFmtId="164" fontId="33" fillId="0" borderId="0" xfId="44" applyFont="1" applyFill="1" applyAlignment="1" applyProtection="1">
      <alignment shrinkToFit="1"/>
    </xf>
    <xf numFmtId="164" fontId="74" fillId="38" borderId="13" xfId="44" applyFont="1" applyFill="1" applyBorder="1" applyAlignment="1" applyProtection="1">
      <alignment horizontal="center" vertical="center" wrapText="1"/>
    </xf>
    <xf numFmtId="164" fontId="76" fillId="39" borderId="18" xfId="44" applyFont="1" applyFill="1" applyBorder="1" applyAlignment="1" applyProtection="1">
      <alignment horizontal="center" vertical="center" wrapText="1"/>
    </xf>
    <xf numFmtId="164" fontId="74" fillId="39" borderId="13" xfId="44" applyFont="1" applyFill="1" applyBorder="1" applyAlignment="1" applyProtection="1">
      <alignment horizontal="center" vertical="center" wrapText="1"/>
    </xf>
    <xf numFmtId="164" fontId="74" fillId="39" borderId="21" xfId="44" applyFont="1" applyFill="1" applyBorder="1" applyAlignment="1" applyProtection="1">
      <alignment horizontal="center" vertical="center" wrapText="1"/>
    </xf>
    <xf numFmtId="164" fontId="76" fillId="39" borderId="13" xfId="44" applyFont="1" applyFill="1" applyBorder="1" applyAlignment="1" applyProtection="1">
      <alignment horizontal="center" vertical="center" wrapText="1"/>
    </xf>
    <xf numFmtId="164" fontId="74" fillId="39" borderId="19" xfId="44" applyFont="1" applyFill="1" applyBorder="1" applyAlignment="1" applyProtection="1">
      <alignment horizontal="center" vertical="center" wrapText="1"/>
    </xf>
    <xf numFmtId="164" fontId="74" fillId="39" borderId="18" xfId="44" applyFont="1" applyFill="1" applyBorder="1" applyAlignment="1" applyProtection="1">
      <alignment horizontal="center" vertical="center" wrapText="1"/>
    </xf>
    <xf numFmtId="164" fontId="74" fillId="0" borderId="21" xfId="44" applyFont="1" applyFill="1" applyBorder="1" applyAlignment="1" applyProtection="1">
      <alignment horizontal="center" vertical="center" wrapText="1"/>
    </xf>
    <xf numFmtId="164" fontId="74" fillId="0" borderId="13" xfId="44" applyFont="1" applyFill="1" applyBorder="1" applyAlignment="1" applyProtection="1">
      <alignment horizontal="center" vertical="center" wrapText="1"/>
    </xf>
    <xf numFmtId="164" fontId="76" fillId="0" borderId="19" xfId="44" applyFont="1" applyFill="1" applyBorder="1" applyAlignment="1" applyProtection="1">
      <alignment horizontal="center" vertical="center" wrapText="1"/>
    </xf>
    <xf numFmtId="164" fontId="76" fillId="0" borderId="13" xfId="44" applyFont="1" applyFill="1" applyBorder="1" applyAlignment="1" applyProtection="1">
      <alignment horizontal="center" vertical="center" wrapText="1"/>
    </xf>
    <xf numFmtId="164" fontId="46" fillId="0" borderId="13" xfId="44" applyFont="1" applyFill="1" applyBorder="1" applyAlignment="1" applyProtection="1">
      <alignment shrinkToFit="1"/>
    </xf>
    <xf numFmtId="164" fontId="46" fillId="0" borderId="21" xfId="44" applyFont="1" applyFill="1" applyBorder="1" applyAlignment="1" applyProtection="1">
      <alignment horizontal="left" shrinkToFit="1"/>
    </xf>
    <xf numFmtId="164" fontId="46" fillId="0" borderId="18" xfId="44" applyFont="1" applyFill="1" applyBorder="1" applyAlignment="1" applyProtection="1">
      <alignment shrinkToFit="1"/>
    </xf>
    <xf numFmtId="170" fontId="29" fillId="0" borderId="0" xfId="44" applyNumberFormat="1" applyFont="1" applyFill="1" applyAlignment="1" applyProtection="1">
      <alignment horizontal="left"/>
    </xf>
    <xf numFmtId="169" fontId="32" fillId="0" borderId="0" xfId="44" applyNumberFormat="1" applyFont="1" applyFill="1" applyAlignment="1" applyProtection="1">
      <alignment horizontal="center" shrinkToFit="1"/>
    </xf>
    <xf numFmtId="164" fontId="21" fillId="0" borderId="0" xfId="44" applyFill="1" applyAlignment="1" applyProtection="1">
      <alignment shrinkToFit="1"/>
    </xf>
    <xf numFmtId="169" fontId="70" fillId="40" borderId="37" xfId="44" applyNumberFormat="1" applyFont="1" applyFill="1" applyBorder="1" applyAlignment="1" applyProtection="1">
      <alignment horizontal="center" shrinkToFit="1"/>
    </xf>
    <xf numFmtId="164" fontId="46" fillId="0" borderId="18" xfId="44" applyFont="1" applyFill="1" applyBorder="1" applyAlignment="1" applyProtection="1">
      <alignment horizontal="left" shrinkToFit="1"/>
    </xf>
    <xf numFmtId="164" fontId="74" fillId="0" borderId="13" xfId="44" applyFont="1" applyFill="1" applyBorder="1" applyAlignment="1" applyProtection="1">
      <alignment horizontal="left" shrinkToFit="1"/>
    </xf>
    <xf numFmtId="164" fontId="36" fillId="0" borderId="23" xfId="44" applyFont="1" applyFill="1" applyBorder="1" applyAlignment="1" applyProtection="1">
      <alignment horizontal="left"/>
    </xf>
    <xf numFmtId="164" fontId="77" fillId="39" borderId="0" xfId="44" applyFont="1" applyFill="1" applyAlignment="1" applyProtection="1">
      <alignment horizontal="center" shrinkToFit="1"/>
    </xf>
    <xf numFmtId="164" fontId="46" fillId="41" borderId="13" xfId="44" applyFont="1" applyFill="1" applyBorder="1" applyAlignment="1" applyProtection="1">
      <alignment horizontal="left" shrinkToFit="1"/>
    </xf>
    <xf numFmtId="169" fontId="32" fillId="41" borderId="0" xfId="44" applyNumberFormat="1" applyFont="1" applyFill="1" applyAlignment="1" applyProtection="1">
      <alignment horizontal="center" shrinkToFit="1"/>
    </xf>
    <xf numFmtId="164" fontId="41" fillId="41" borderId="0" xfId="44" applyFont="1" applyFill="1" applyProtection="1"/>
    <xf numFmtId="164" fontId="21" fillId="4" borderId="12" xfId="44" applyFill="1" applyBorder="1" applyAlignment="1" applyProtection="1">
      <alignment horizontal="center" vertical="center"/>
    </xf>
    <xf numFmtId="164" fontId="40" fillId="0" borderId="0" xfId="44" applyFont="1" applyAlignment="1" applyProtection="1">
      <alignment horizontal="center"/>
    </xf>
    <xf numFmtId="164" fontId="40" fillId="0" borderId="14" xfId="44" applyFont="1" applyBorder="1" applyAlignment="1" applyProtection="1">
      <alignment horizontal="center"/>
    </xf>
  </cellXfs>
  <cellStyles count="90">
    <cellStyle name="20% — akcent 1 2" xfId="48"/>
    <cellStyle name="20% — akcent 2 2" xfId="49"/>
    <cellStyle name="20% — akcent 3 2" xfId="50"/>
    <cellStyle name="20% — akcent 4 2" xfId="51"/>
    <cellStyle name="20% — akcent 5 2" xfId="52"/>
    <cellStyle name="20% — akcent 6 2" xfId="53"/>
    <cellStyle name="40% — akcent 1 2" xfId="54"/>
    <cellStyle name="40% — akcent 2 2" xfId="55"/>
    <cellStyle name="40% — akcent 3 2" xfId="56"/>
    <cellStyle name="40% — akcent 4 2" xfId="57"/>
    <cellStyle name="40% — akcent 5 2" xfId="58"/>
    <cellStyle name="40% — akcent 6 2" xfId="59"/>
    <cellStyle name="60% — akcent 1 2" xfId="60"/>
    <cellStyle name="60% — akcent 2 2" xfId="61"/>
    <cellStyle name="60% — akcent 3 2" xfId="62"/>
    <cellStyle name="60% — akcent 4 2" xfId="63"/>
    <cellStyle name="60% — akcent 5 2" xfId="64"/>
    <cellStyle name="60% — akcent 6 2" xfId="65"/>
    <cellStyle name="Akcent 1 2" xfId="66"/>
    <cellStyle name="Akcent 2 2" xfId="67"/>
    <cellStyle name="Akcent 3 2" xfId="68"/>
    <cellStyle name="Akcent 4 2" xfId="69"/>
    <cellStyle name="Akcent 5 2" xfId="70"/>
    <cellStyle name="Akcent 6 2" xfId="71"/>
    <cellStyle name="Dane wejściowe 2" xfId="72"/>
    <cellStyle name="Dane wyjściowe 2" xfId="73"/>
    <cellStyle name="Dobry 2" xfId="74"/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3 2 2" xfId="89"/>
    <cellStyle name="Nagłówek 4 2" xfId="80"/>
    <cellStyle name="Neutralny 2" xfId="81"/>
    <cellStyle name="Normalny" xfId="0" builtinId="0" customBuiltin="1"/>
    <cellStyle name="Normalny 2" xfId="47"/>
    <cellStyle name="Normalny_plany_niestacjonarne_WPiT 2014-2015 lato 02.02.15" xfId="44"/>
    <cellStyle name="Obliczenia 2" xfId="82"/>
    <cellStyle name="Result" xfId="45"/>
    <cellStyle name="Result2" xfId="46"/>
    <cellStyle name="Suma 2" xfId="83"/>
    <cellStyle name="Tekst objaśnienia 2" xfId="84"/>
    <cellStyle name="Tekst ostrzeżenia 2" xfId="85"/>
    <cellStyle name="Tytuł 2" xfId="86"/>
    <cellStyle name="Uwaga 2" xfId="87"/>
    <cellStyle name="Zły 2" xfId="88"/>
  </cellStyles>
  <dxfs count="0"/>
  <tableStyles count="0" defaultTableStyle="TableStyleMedium2" defaultPivotStyle="PivotStyleLight16"/>
  <colors>
    <mruColors>
      <color rgb="FFCCFFFF"/>
      <color rgb="FFFFFFCC"/>
      <color rgb="FFA6D2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4.25"/>
  <cols>
    <col min="1" max="1024" width="8.5" customWidth="1"/>
    <col min="1025" max="1025" width="9" customWidth="1"/>
  </cols>
  <sheetData>
    <row r="1" spans="1:13">
      <c r="A1" s="1"/>
      <c r="B1" s="2"/>
      <c r="C1" s="3"/>
      <c r="D1" s="3"/>
      <c r="E1" s="4"/>
      <c r="F1" s="5"/>
      <c r="G1" s="6"/>
      <c r="H1" s="7"/>
      <c r="J1" s="8"/>
      <c r="K1" s="9"/>
      <c r="L1" s="10"/>
      <c r="M1" s="11"/>
    </row>
  </sheetData>
  <pageMargins left="0.75000000000000011" right="0.75000000000000011" top="1.393700787401575" bottom="1.393700787401575" header="1" footer="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4.25"/>
  <cols>
    <col min="1" max="1" width="11.125" customWidth="1"/>
    <col min="2" max="2" width="15.625" customWidth="1"/>
    <col min="3" max="3" width="8" customWidth="1"/>
    <col min="4" max="4" width="3" customWidth="1"/>
    <col min="5" max="5" width="7.125" customWidth="1"/>
    <col min="6" max="1024" width="8" customWidth="1"/>
    <col min="1025" max="1025" width="9" customWidth="1"/>
  </cols>
  <sheetData>
    <row r="1" spans="1:2">
      <c r="A1" s="12" t="s">
        <v>0</v>
      </c>
      <c r="B1" s="12" t="s">
        <v>1</v>
      </c>
    </row>
    <row r="2" spans="1:2">
      <c r="A2" s="13">
        <v>1</v>
      </c>
      <c r="B2" s="14" t="s">
        <v>2</v>
      </c>
    </row>
    <row r="3" spans="1:2">
      <c r="A3" s="13">
        <v>2</v>
      </c>
      <c r="B3" s="14" t="s">
        <v>3</v>
      </c>
    </row>
    <row r="4" spans="1:2">
      <c r="A4" s="13">
        <v>3</v>
      </c>
      <c r="B4" s="14" t="s">
        <v>4</v>
      </c>
    </row>
    <row r="5" spans="1:2">
      <c r="A5" s="13">
        <v>4</v>
      </c>
      <c r="B5" s="13" t="s">
        <v>5</v>
      </c>
    </row>
    <row r="6" spans="1:2">
      <c r="A6" s="13">
        <v>5</v>
      </c>
      <c r="B6" s="13" t="s">
        <v>6</v>
      </c>
    </row>
    <row r="7" spans="1:2">
      <c r="A7" s="13">
        <v>6</v>
      </c>
      <c r="B7" s="13" t="s">
        <v>7</v>
      </c>
    </row>
    <row r="8" spans="1:2">
      <c r="A8" s="13" t="s">
        <v>8</v>
      </c>
      <c r="B8" s="13" t="s">
        <v>9</v>
      </c>
    </row>
    <row r="9" spans="1:2">
      <c r="A9" s="13">
        <v>7</v>
      </c>
      <c r="B9" s="14" t="s">
        <v>10</v>
      </c>
    </row>
    <row r="10" spans="1:2">
      <c r="A10" s="13">
        <v>8</v>
      </c>
      <c r="B10" s="14" t="s">
        <v>11</v>
      </c>
    </row>
    <row r="11" spans="1:2">
      <c r="A11" s="13">
        <v>9</v>
      </c>
      <c r="B11" s="14" t="s">
        <v>12</v>
      </c>
    </row>
    <row r="12" spans="1:2">
      <c r="A12" s="13">
        <v>10</v>
      </c>
      <c r="B12" s="13" t="s">
        <v>13</v>
      </c>
    </row>
    <row r="13" spans="1:2">
      <c r="A13" s="13">
        <v>11</v>
      </c>
      <c r="B13" s="13" t="s">
        <v>14</v>
      </c>
    </row>
    <row r="14" spans="1:2">
      <c r="A14" s="13">
        <v>12</v>
      </c>
      <c r="B14" s="13" t="s">
        <v>15</v>
      </c>
    </row>
    <row r="15" spans="1:2">
      <c r="A15" s="15">
        <v>13</v>
      </c>
      <c r="B15" s="15" t="s">
        <v>16</v>
      </c>
    </row>
    <row r="16" spans="1:2">
      <c r="A16" s="13">
        <v>14</v>
      </c>
      <c r="B16" s="13" t="s">
        <v>17</v>
      </c>
    </row>
    <row r="17" spans="1:2">
      <c r="A17" s="15">
        <v>15</v>
      </c>
      <c r="B17" s="15" t="s">
        <v>18</v>
      </c>
    </row>
  </sheetData>
  <pageMargins left="0.75000000000000011" right="0.75000000000000011" top="1.393700787401575" bottom="1.393700787401575" header="1" footer="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178"/>
  <sheetViews>
    <sheetView tabSelected="1" topLeftCell="A58" zoomScale="154" zoomScaleNormal="154" workbookViewId="0">
      <selection activeCell="H69" sqref="H69"/>
    </sheetView>
  </sheetViews>
  <sheetFormatPr defaultRowHeight="14.25"/>
  <cols>
    <col min="1" max="1" width="9.5" style="17" customWidth="1"/>
    <col min="2" max="2" width="8.125" style="17" customWidth="1"/>
    <col min="3" max="3" width="14.625" style="18" customWidth="1"/>
    <col min="4" max="4" width="9.75" style="17" customWidth="1"/>
    <col min="5" max="5" width="5.875" style="17" customWidth="1"/>
    <col min="6" max="6" width="1.875" style="17" customWidth="1"/>
    <col min="7" max="7" width="5.125" style="17" customWidth="1"/>
    <col min="8" max="8" width="32.375" style="17" customWidth="1"/>
    <col min="9" max="9" width="9.75" style="19" customWidth="1"/>
    <col min="10" max="10" width="18" style="20" customWidth="1"/>
    <col min="11" max="11" width="9.375" style="21" customWidth="1"/>
    <col min="12" max="12" width="7" style="17" customWidth="1"/>
    <col min="13" max="13" width="14.125" style="17" customWidth="1"/>
    <col min="14" max="15" width="10.625" style="17" customWidth="1"/>
    <col min="16" max="16" width="11.125" style="17" customWidth="1"/>
    <col min="17" max="1023" width="8.5" style="17" customWidth="1"/>
    <col min="1024" max="1024" width="9" customWidth="1"/>
  </cols>
  <sheetData>
    <row r="1" spans="1:15" ht="18.75">
      <c r="A1" s="16" t="s">
        <v>36</v>
      </c>
      <c r="D1" s="18"/>
    </row>
    <row r="2" spans="1:15" ht="18.75">
      <c r="A2" s="22" t="s">
        <v>19</v>
      </c>
      <c r="B2" s="23" t="s">
        <v>20</v>
      </c>
      <c r="C2" s="24"/>
      <c r="D2" s="24"/>
      <c r="I2" s="134"/>
    </row>
    <row r="3" spans="1:15" ht="18.75">
      <c r="A3" s="22" t="s">
        <v>37</v>
      </c>
      <c r="B3" s="71" t="s">
        <v>41</v>
      </c>
      <c r="C3" s="72"/>
      <c r="D3" s="72"/>
      <c r="H3" s="25" t="s">
        <v>38</v>
      </c>
      <c r="I3" s="134"/>
      <c r="J3" s="26"/>
      <c r="K3" s="27"/>
    </row>
    <row r="4" spans="1:15" ht="18.75">
      <c r="A4" s="22" t="s">
        <v>21</v>
      </c>
      <c r="B4" s="23" t="s">
        <v>42</v>
      </c>
      <c r="C4" s="24"/>
      <c r="D4" s="24"/>
      <c r="H4" s="28" t="s">
        <v>22</v>
      </c>
      <c r="I4" s="29"/>
      <c r="J4" s="217">
        <v>45394</v>
      </c>
      <c r="K4" s="30"/>
    </row>
    <row r="5" spans="1:15" ht="18.75">
      <c r="A5" s="22" t="s">
        <v>23</v>
      </c>
      <c r="B5" s="31" t="s">
        <v>39</v>
      </c>
      <c r="C5" s="24"/>
      <c r="D5" s="24" t="s">
        <v>43</v>
      </c>
      <c r="I5" s="223" t="s">
        <v>110</v>
      </c>
      <c r="J5" s="221" t="s">
        <v>108</v>
      </c>
      <c r="K5" s="32"/>
      <c r="L5" s="33"/>
      <c r="M5" s="34"/>
    </row>
    <row r="6" spans="1:15" ht="24" customHeight="1">
      <c r="A6" s="22"/>
      <c r="B6" s="31"/>
      <c r="C6" s="24"/>
      <c r="D6" s="24"/>
      <c r="H6" s="214" t="s">
        <v>104</v>
      </c>
      <c r="I6" s="215"/>
      <c r="J6" s="216"/>
      <c r="K6" s="199"/>
      <c r="L6" s="33"/>
    </row>
    <row r="7" spans="1:15" s="41" customFormat="1" ht="48.75" thickBot="1">
      <c r="A7" s="35" t="s">
        <v>24</v>
      </c>
      <c r="B7" s="36" t="s">
        <v>25</v>
      </c>
      <c r="C7" s="37" t="s">
        <v>26</v>
      </c>
      <c r="D7" s="37" t="s">
        <v>27</v>
      </c>
      <c r="E7" s="225" t="s">
        <v>28</v>
      </c>
      <c r="F7" s="225"/>
      <c r="G7" s="225"/>
      <c r="H7" s="35" t="s">
        <v>29</v>
      </c>
      <c r="I7" s="38" t="s">
        <v>30</v>
      </c>
      <c r="J7" s="38" t="s">
        <v>31</v>
      </c>
      <c r="K7" s="39" t="s">
        <v>32</v>
      </c>
      <c r="L7" s="40" t="s">
        <v>33</v>
      </c>
      <c r="M7" s="17"/>
      <c r="N7" s="17"/>
    </row>
    <row r="8" spans="1:15" s="41" customFormat="1" ht="6" customHeight="1" thickBot="1">
      <c r="A8" s="87"/>
      <c r="B8" s="87"/>
      <c r="C8" s="88"/>
      <c r="D8" s="87"/>
      <c r="E8" s="87"/>
      <c r="F8" s="87"/>
      <c r="G8" s="87"/>
      <c r="H8" s="87"/>
      <c r="I8" s="89"/>
      <c r="J8" s="90"/>
      <c r="K8" s="91"/>
      <c r="L8" s="87"/>
      <c r="M8" s="17"/>
      <c r="N8" s="17"/>
    </row>
    <row r="9" spans="1:15" s="41" customFormat="1" ht="12.75">
      <c r="A9" s="130">
        <v>45353</v>
      </c>
      <c r="B9" s="129" t="str">
        <f t="shared" ref="B9:B88" si="0">IF(WEEKDAY(A9,2)=5,"piątek",IF(WEEKDAY(A9,2)=6,"sobota",IF(WEEKDAY(A9,2)=7,"niedziela","Błąd")))</f>
        <v>sobota</v>
      </c>
      <c r="C9" s="100" t="s">
        <v>40</v>
      </c>
      <c r="D9" s="101" t="s">
        <v>42</v>
      </c>
      <c r="E9" s="55">
        <v>0.33333333333333331</v>
      </c>
      <c r="F9" s="44" t="s">
        <v>34</v>
      </c>
      <c r="G9" s="55">
        <v>0.43402777777777779</v>
      </c>
      <c r="H9" s="179" t="s">
        <v>62</v>
      </c>
      <c r="I9" s="111" t="s">
        <v>88</v>
      </c>
      <c r="J9" s="179" t="s">
        <v>79</v>
      </c>
      <c r="K9" s="56" t="s">
        <v>89</v>
      </c>
      <c r="L9" s="45">
        <v>3</v>
      </c>
      <c r="M9" s="17"/>
      <c r="N9" s="17"/>
      <c r="O9" s="42"/>
    </row>
    <row r="10" spans="1:15" s="41" customFormat="1" ht="12.75">
      <c r="A10" s="98">
        <v>45353</v>
      </c>
      <c r="B10" s="99" t="str">
        <f t="shared" si="0"/>
        <v>sobota</v>
      </c>
      <c r="C10" s="100" t="s">
        <v>40</v>
      </c>
      <c r="D10" s="101" t="s">
        <v>42</v>
      </c>
      <c r="E10" s="55">
        <v>0.44097222222222227</v>
      </c>
      <c r="F10" s="44" t="s">
        <v>34</v>
      </c>
      <c r="G10" s="55">
        <v>0.54166666666666663</v>
      </c>
      <c r="H10" s="180" t="s">
        <v>44</v>
      </c>
      <c r="I10" s="110" t="s">
        <v>88</v>
      </c>
      <c r="J10" s="181" t="s">
        <v>67</v>
      </c>
      <c r="K10" s="56" t="s">
        <v>89</v>
      </c>
      <c r="L10" s="45">
        <v>3</v>
      </c>
      <c r="M10" s="17"/>
      <c r="N10" s="17"/>
      <c r="O10" s="42"/>
    </row>
    <row r="11" spans="1:15" s="41" customFormat="1" ht="12.75">
      <c r="A11" s="98">
        <v>45353</v>
      </c>
      <c r="B11" s="99" t="str">
        <f t="shared" si="0"/>
        <v>sobota</v>
      </c>
      <c r="C11" s="100" t="s">
        <v>40</v>
      </c>
      <c r="D11" s="101" t="s">
        <v>42</v>
      </c>
      <c r="E11" s="55">
        <v>0.5625</v>
      </c>
      <c r="F11" s="44" t="s">
        <v>34</v>
      </c>
      <c r="G11" s="55">
        <v>0.66319444444444442</v>
      </c>
      <c r="H11" s="180" t="s">
        <v>47</v>
      </c>
      <c r="I11" s="110" t="s">
        <v>88</v>
      </c>
      <c r="J11" s="181" t="s">
        <v>68</v>
      </c>
      <c r="K11" s="56" t="s">
        <v>89</v>
      </c>
      <c r="L11" s="45">
        <v>3</v>
      </c>
      <c r="M11" s="17"/>
      <c r="N11" s="17"/>
      <c r="O11" s="42"/>
    </row>
    <row r="12" spans="1:15" s="41" customFormat="1" ht="12.75">
      <c r="A12" s="98">
        <v>45353</v>
      </c>
      <c r="B12" s="99" t="str">
        <f t="shared" si="0"/>
        <v>sobota</v>
      </c>
      <c r="C12" s="100" t="s">
        <v>40</v>
      </c>
      <c r="D12" s="101" t="s">
        <v>42</v>
      </c>
      <c r="E12" s="55">
        <v>0.67013888888888884</v>
      </c>
      <c r="F12" s="44" t="s">
        <v>34</v>
      </c>
      <c r="G12" s="55">
        <v>0.80902777777777779</v>
      </c>
      <c r="H12" s="182" t="s">
        <v>55</v>
      </c>
      <c r="I12" s="110" t="s">
        <v>88</v>
      </c>
      <c r="J12" s="183" t="s">
        <v>80</v>
      </c>
      <c r="K12" s="56" t="s">
        <v>89</v>
      </c>
      <c r="L12" s="45">
        <v>4</v>
      </c>
      <c r="M12" s="17"/>
      <c r="N12" s="17"/>
      <c r="O12" s="42"/>
    </row>
    <row r="13" spans="1:15" s="41" customFormat="1" ht="13.5" thickBot="1">
      <c r="A13" s="133">
        <v>45353</v>
      </c>
      <c r="B13" s="102" t="str">
        <f t="shared" si="0"/>
        <v>sobota</v>
      </c>
      <c r="C13" s="100" t="s">
        <v>40</v>
      </c>
      <c r="D13" s="103" t="s">
        <v>42</v>
      </c>
      <c r="E13" s="64">
        <v>0.77777777777777779</v>
      </c>
      <c r="F13" s="63" t="s">
        <v>34</v>
      </c>
      <c r="G13" s="64">
        <v>0.87847222222222221</v>
      </c>
      <c r="H13" s="166"/>
      <c r="I13" s="110"/>
      <c r="J13" s="167"/>
      <c r="K13" s="69"/>
      <c r="L13" s="45"/>
      <c r="M13" s="17"/>
      <c r="N13" s="17"/>
      <c r="O13" s="42"/>
    </row>
    <row r="14" spans="1:15" s="41" customFormat="1" ht="12.75">
      <c r="A14" s="104">
        <v>45354</v>
      </c>
      <c r="B14" s="105" t="str">
        <f t="shared" si="0"/>
        <v>niedziela</v>
      </c>
      <c r="C14" s="106" t="s">
        <v>40</v>
      </c>
      <c r="D14" s="101" t="s">
        <v>42</v>
      </c>
      <c r="E14" s="85">
        <v>0.33333333333333331</v>
      </c>
      <c r="F14" s="61" t="s">
        <v>34</v>
      </c>
      <c r="G14" s="85">
        <v>0.43402777777777779</v>
      </c>
      <c r="H14" s="184" t="s">
        <v>65</v>
      </c>
      <c r="I14" s="118" t="s">
        <v>88</v>
      </c>
      <c r="J14" s="184" t="s">
        <v>78</v>
      </c>
      <c r="K14" s="92" t="s">
        <v>89</v>
      </c>
      <c r="L14" s="62">
        <v>3</v>
      </c>
      <c r="M14" s="17"/>
      <c r="N14" s="17"/>
      <c r="O14" s="42"/>
    </row>
    <row r="15" spans="1:15" s="41" customFormat="1" ht="12.75">
      <c r="A15" s="107">
        <v>45354</v>
      </c>
      <c r="B15" s="105" t="str">
        <f t="shared" si="0"/>
        <v>niedziela</v>
      </c>
      <c r="C15" s="100" t="s">
        <v>40</v>
      </c>
      <c r="D15" s="101" t="s">
        <v>42</v>
      </c>
      <c r="E15" s="55">
        <v>0.44097222222222227</v>
      </c>
      <c r="F15" s="44" t="s">
        <v>34</v>
      </c>
      <c r="G15" s="55">
        <v>0.54166666666666663</v>
      </c>
      <c r="H15" s="180" t="s">
        <v>44</v>
      </c>
      <c r="I15" s="110" t="s">
        <v>88</v>
      </c>
      <c r="J15" s="181" t="s">
        <v>67</v>
      </c>
      <c r="K15" s="56" t="s">
        <v>89</v>
      </c>
      <c r="L15" s="45">
        <v>3</v>
      </c>
      <c r="M15" s="17"/>
      <c r="N15" s="17"/>
      <c r="O15" s="42"/>
    </row>
    <row r="16" spans="1:15" s="41" customFormat="1" ht="12.75">
      <c r="A16" s="107">
        <v>45354</v>
      </c>
      <c r="B16" s="105" t="str">
        <f t="shared" si="0"/>
        <v>niedziela</v>
      </c>
      <c r="C16" s="100" t="s">
        <v>40</v>
      </c>
      <c r="D16" s="101" t="s">
        <v>42</v>
      </c>
      <c r="E16" s="55">
        <v>0.5625</v>
      </c>
      <c r="F16" s="44" t="s">
        <v>34</v>
      </c>
      <c r="G16" s="55">
        <v>0.66319444444444442</v>
      </c>
      <c r="H16" s="180" t="s">
        <v>50</v>
      </c>
      <c r="I16" s="110" t="s">
        <v>88</v>
      </c>
      <c r="J16" s="181" t="s">
        <v>69</v>
      </c>
      <c r="K16" s="56" t="s">
        <v>89</v>
      </c>
      <c r="L16" s="45">
        <v>3</v>
      </c>
      <c r="M16" s="17"/>
      <c r="N16" s="17"/>
      <c r="O16" s="42"/>
    </row>
    <row r="17" spans="1:15" s="41" customFormat="1" ht="12.75">
      <c r="A17" s="107">
        <v>45354</v>
      </c>
      <c r="B17" s="105" t="str">
        <f t="shared" si="0"/>
        <v>niedziela</v>
      </c>
      <c r="C17" s="100" t="s">
        <v>40</v>
      </c>
      <c r="D17" s="101" t="s">
        <v>42</v>
      </c>
      <c r="E17" s="55">
        <v>0.67013888888888884</v>
      </c>
      <c r="F17" s="44" t="s">
        <v>34</v>
      </c>
      <c r="G17" s="55">
        <v>0.77083333333333337</v>
      </c>
      <c r="H17" s="165" t="s">
        <v>66</v>
      </c>
      <c r="I17" s="110" t="s">
        <v>88</v>
      </c>
      <c r="J17" s="180" t="s">
        <v>81</v>
      </c>
      <c r="K17" s="56" t="s">
        <v>89</v>
      </c>
      <c r="L17" s="45">
        <v>3</v>
      </c>
      <c r="M17" s="17"/>
      <c r="N17" s="17"/>
      <c r="O17" s="42"/>
    </row>
    <row r="18" spans="1:15" s="41" customFormat="1" ht="13.5" thickBot="1">
      <c r="A18" s="107">
        <v>45354</v>
      </c>
      <c r="B18" s="105" t="str">
        <f t="shared" si="0"/>
        <v>niedziela</v>
      </c>
      <c r="C18" s="109" t="s">
        <v>40</v>
      </c>
      <c r="D18" s="103" t="s">
        <v>42</v>
      </c>
      <c r="E18" s="64">
        <v>0.77777777777777779</v>
      </c>
      <c r="F18" s="63" t="s">
        <v>34</v>
      </c>
      <c r="G18" s="64">
        <v>0.87847222222222221</v>
      </c>
      <c r="H18" s="166"/>
      <c r="I18" s="157"/>
      <c r="J18" s="167"/>
      <c r="K18" s="69"/>
      <c r="L18" s="45"/>
      <c r="M18" s="17"/>
      <c r="N18" s="17"/>
      <c r="O18" s="42"/>
    </row>
    <row r="19" spans="1:15" s="41" customFormat="1" ht="12.75" customHeight="1">
      <c r="A19" s="130">
        <v>45360</v>
      </c>
      <c r="B19" s="131" t="str">
        <f t="shared" si="0"/>
        <v>sobota</v>
      </c>
      <c r="C19" s="58" t="s">
        <v>40</v>
      </c>
      <c r="D19" s="101" t="s">
        <v>42</v>
      </c>
      <c r="E19" s="55">
        <v>0.33333333333333331</v>
      </c>
      <c r="F19" s="44" t="s">
        <v>34</v>
      </c>
      <c r="G19" s="55">
        <v>0.43402777777777779</v>
      </c>
      <c r="H19" s="184" t="s">
        <v>62</v>
      </c>
      <c r="I19" s="110" t="s">
        <v>88</v>
      </c>
      <c r="J19" s="184" t="s">
        <v>82</v>
      </c>
      <c r="K19" s="92" t="s">
        <v>89</v>
      </c>
      <c r="L19" s="156">
        <v>3</v>
      </c>
      <c r="M19" s="17"/>
      <c r="N19" s="17"/>
    </row>
    <row r="20" spans="1:15" s="41" customFormat="1" ht="12.75" customHeight="1">
      <c r="A20" s="98">
        <v>45360</v>
      </c>
      <c r="B20" s="127" t="str">
        <f t="shared" si="0"/>
        <v>sobota</v>
      </c>
      <c r="C20" s="58" t="s">
        <v>40</v>
      </c>
      <c r="D20" s="101" t="s">
        <v>42</v>
      </c>
      <c r="E20" s="55">
        <v>0.44097222222222227</v>
      </c>
      <c r="F20" s="44" t="s">
        <v>34</v>
      </c>
      <c r="G20" s="55">
        <v>0.54166666666666663</v>
      </c>
      <c r="H20" s="180" t="s">
        <v>59</v>
      </c>
      <c r="I20" s="110" t="s">
        <v>88</v>
      </c>
      <c r="J20" s="180" t="s">
        <v>73</v>
      </c>
      <c r="K20" s="56" t="s">
        <v>89</v>
      </c>
      <c r="L20" s="45">
        <v>3</v>
      </c>
      <c r="M20" s="17"/>
      <c r="N20" s="17"/>
    </row>
    <row r="21" spans="1:15" s="41" customFormat="1" ht="12.75" customHeight="1">
      <c r="A21" s="98">
        <v>45360</v>
      </c>
      <c r="B21" s="127" t="str">
        <f t="shared" si="0"/>
        <v>sobota</v>
      </c>
      <c r="C21" s="58" t="s">
        <v>40</v>
      </c>
      <c r="D21" s="101" t="s">
        <v>42</v>
      </c>
      <c r="E21" s="55">
        <v>0.5625</v>
      </c>
      <c r="F21" s="44" t="s">
        <v>34</v>
      </c>
      <c r="G21" s="55">
        <v>0.66319444444444442</v>
      </c>
      <c r="H21" s="180" t="s">
        <v>50</v>
      </c>
      <c r="I21" s="110" t="s">
        <v>88</v>
      </c>
      <c r="J21" s="180" t="s">
        <v>69</v>
      </c>
      <c r="K21" s="56" t="s">
        <v>89</v>
      </c>
      <c r="L21" s="45">
        <v>3</v>
      </c>
      <c r="M21" s="17"/>
      <c r="N21" s="17"/>
    </row>
    <row r="22" spans="1:15" s="41" customFormat="1" ht="12.75" customHeight="1">
      <c r="A22" s="98">
        <v>45360</v>
      </c>
      <c r="B22" s="127" t="str">
        <f t="shared" si="0"/>
        <v>sobota</v>
      </c>
      <c r="C22" s="58" t="s">
        <v>40</v>
      </c>
      <c r="D22" s="101" t="s">
        <v>42</v>
      </c>
      <c r="E22" s="55">
        <v>0.67013888888888884</v>
      </c>
      <c r="F22" s="44" t="s">
        <v>34</v>
      </c>
      <c r="G22" s="55">
        <v>0.77083333333333337</v>
      </c>
      <c r="H22" s="180" t="s">
        <v>47</v>
      </c>
      <c r="I22" s="110" t="s">
        <v>88</v>
      </c>
      <c r="J22" s="181" t="s">
        <v>68</v>
      </c>
      <c r="K22" s="56" t="s">
        <v>89</v>
      </c>
      <c r="L22" s="45">
        <v>3</v>
      </c>
      <c r="M22" s="17"/>
      <c r="N22" s="17"/>
    </row>
    <row r="23" spans="1:15" s="41" customFormat="1" ht="12.75" customHeight="1" thickBot="1">
      <c r="A23" s="133">
        <v>45360</v>
      </c>
      <c r="B23" s="127" t="str">
        <f t="shared" si="0"/>
        <v>sobota</v>
      </c>
      <c r="C23" s="58" t="s">
        <v>40</v>
      </c>
      <c r="D23" s="103" t="s">
        <v>42</v>
      </c>
      <c r="E23" s="64">
        <v>0.77777777777777779</v>
      </c>
      <c r="F23" s="63" t="s">
        <v>34</v>
      </c>
      <c r="G23" s="64">
        <v>0.87847222222222221</v>
      </c>
      <c r="H23" s="166" t="s">
        <v>65</v>
      </c>
      <c r="I23" s="110" t="s">
        <v>88</v>
      </c>
      <c r="J23" s="166" t="s">
        <v>78</v>
      </c>
      <c r="K23" s="168" t="s">
        <v>89</v>
      </c>
      <c r="L23" s="158">
        <v>3</v>
      </c>
      <c r="M23" s="17"/>
      <c r="N23" s="17"/>
    </row>
    <row r="24" spans="1:15" s="41" customFormat="1" ht="12.75" customHeight="1">
      <c r="A24" s="107">
        <v>45361</v>
      </c>
      <c r="B24" s="114" t="str">
        <f t="shared" si="0"/>
        <v>niedziela</v>
      </c>
      <c r="C24" s="60" t="s">
        <v>40</v>
      </c>
      <c r="D24" s="101" t="s">
        <v>42</v>
      </c>
      <c r="E24" s="55">
        <v>0.33333333333333331</v>
      </c>
      <c r="F24" s="44" t="s">
        <v>34</v>
      </c>
      <c r="G24" s="55">
        <v>0.43402777777777779</v>
      </c>
      <c r="H24" s="184" t="s">
        <v>65</v>
      </c>
      <c r="I24" s="118" t="s">
        <v>88</v>
      </c>
      <c r="J24" s="184" t="s">
        <v>78</v>
      </c>
      <c r="K24" s="56" t="s">
        <v>89</v>
      </c>
      <c r="L24" s="156">
        <v>3</v>
      </c>
      <c r="M24" s="17"/>
      <c r="N24" s="17"/>
    </row>
    <row r="25" spans="1:15" s="41" customFormat="1" ht="12.75" customHeight="1">
      <c r="A25" s="107">
        <v>45361</v>
      </c>
      <c r="B25" s="119" t="str">
        <f t="shared" si="0"/>
        <v>niedziela</v>
      </c>
      <c r="C25" s="58" t="s">
        <v>40</v>
      </c>
      <c r="D25" s="101" t="s">
        <v>42</v>
      </c>
      <c r="E25" s="55">
        <v>0.44097222222222227</v>
      </c>
      <c r="F25" s="44" t="s">
        <v>34</v>
      </c>
      <c r="G25" s="55">
        <v>0.54166666666666663</v>
      </c>
      <c r="H25" s="180" t="s">
        <v>62</v>
      </c>
      <c r="I25" s="110" t="s">
        <v>88</v>
      </c>
      <c r="J25" s="180" t="s">
        <v>83</v>
      </c>
      <c r="K25" s="56" t="s">
        <v>89</v>
      </c>
      <c r="L25" s="45">
        <v>3</v>
      </c>
      <c r="M25" s="17"/>
      <c r="N25" s="17"/>
    </row>
    <row r="26" spans="1:15" s="41" customFormat="1" ht="12.75" customHeight="1">
      <c r="A26" s="107">
        <v>45361</v>
      </c>
      <c r="B26" s="119" t="str">
        <f t="shared" si="0"/>
        <v>niedziela</v>
      </c>
      <c r="C26" s="58" t="s">
        <v>40</v>
      </c>
      <c r="D26" s="101" t="s">
        <v>42</v>
      </c>
      <c r="E26" s="55">
        <v>0.5625</v>
      </c>
      <c r="F26" s="44" t="s">
        <v>34</v>
      </c>
      <c r="G26" s="55">
        <v>0.66319444444444442</v>
      </c>
      <c r="H26" s="180" t="s">
        <v>59</v>
      </c>
      <c r="I26" s="110" t="s">
        <v>88</v>
      </c>
      <c r="J26" s="180" t="s">
        <v>73</v>
      </c>
      <c r="K26" s="56" t="s">
        <v>89</v>
      </c>
      <c r="L26" s="45">
        <v>3</v>
      </c>
      <c r="M26" s="17"/>
      <c r="N26" s="17"/>
    </row>
    <row r="27" spans="1:15" s="41" customFormat="1" ht="12.75" customHeight="1">
      <c r="A27" s="107">
        <v>45361</v>
      </c>
      <c r="B27" s="105" t="str">
        <f t="shared" si="0"/>
        <v>niedziela</v>
      </c>
      <c r="C27" s="58" t="s">
        <v>40</v>
      </c>
      <c r="D27" s="101" t="s">
        <v>42</v>
      </c>
      <c r="E27" s="55">
        <v>0.67013888888888884</v>
      </c>
      <c r="F27" s="44" t="s">
        <v>34</v>
      </c>
      <c r="G27" s="55">
        <v>0.77083333333333337</v>
      </c>
      <c r="H27" s="165" t="s">
        <v>66</v>
      </c>
      <c r="I27" s="110" t="s">
        <v>88</v>
      </c>
      <c r="J27" s="180" t="s">
        <v>81</v>
      </c>
      <c r="K27" s="56" t="s">
        <v>89</v>
      </c>
      <c r="L27" s="45">
        <v>3</v>
      </c>
      <c r="M27" s="17"/>
      <c r="N27" s="17"/>
    </row>
    <row r="28" spans="1:15" s="41" customFormat="1" ht="12.75" customHeight="1" thickBot="1">
      <c r="A28" s="107">
        <v>45361</v>
      </c>
      <c r="B28" s="105" t="str">
        <f t="shared" si="0"/>
        <v>niedziela</v>
      </c>
      <c r="C28" s="58" t="s">
        <v>40</v>
      </c>
      <c r="D28" s="101" t="s">
        <v>42</v>
      </c>
      <c r="E28" s="55">
        <v>0.77777777777777779</v>
      </c>
      <c r="F28" s="44" t="s">
        <v>34</v>
      </c>
      <c r="G28" s="55">
        <v>0.87847222222222221</v>
      </c>
      <c r="H28" s="76"/>
      <c r="I28" s="43"/>
      <c r="J28" s="94"/>
      <c r="K28" s="69"/>
      <c r="L28" s="45"/>
      <c r="M28" s="17"/>
      <c r="N28" s="17"/>
    </row>
    <row r="29" spans="1:15" s="41" customFormat="1" ht="12.75" customHeight="1">
      <c r="A29" s="130">
        <v>45374</v>
      </c>
      <c r="B29" s="129" t="str">
        <f t="shared" si="0"/>
        <v>sobota</v>
      </c>
      <c r="C29" s="132" t="s">
        <v>40</v>
      </c>
      <c r="D29" s="115" t="s">
        <v>42</v>
      </c>
      <c r="E29" s="159">
        <v>0.33333333333333331</v>
      </c>
      <c r="F29" s="160" t="s">
        <v>34</v>
      </c>
      <c r="G29" s="159">
        <v>0.43402777777777779</v>
      </c>
      <c r="H29" s="179" t="s">
        <v>60</v>
      </c>
      <c r="I29" s="111" t="s">
        <v>86</v>
      </c>
      <c r="J29" s="179" t="s">
        <v>73</v>
      </c>
      <c r="K29" s="207" t="s">
        <v>98</v>
      </c>
      <c r="L29" s="62">
        <v>3</v>
      </c>
      <c r="M29" s="17"/>
      <c r="N29" s="17"/>
    </row>
    <row r="30" spans="1:15" s="41" customFormat="1" ht="12.75" customHeight="1">
      <c r="A30" s="98">
        <v>45374</v>
      </c>
      <c r="B30" s="99" t="str">
        <f t="shared" si="0"/>
        <v>sobota</v>
      </c>
      <c r="C30" s="100" t="s">
        <v>40</v>
      </c>
      <c r="D30" s="101" t="s">
        <v>42</v>
      </c>
      <c r="E30" s="161">
        <v>0.33333333333333331</v>
      </c>
      <c r="F30" s="162" t="s">
        <v>34</v>
      </c>
      <c r="G30" s="161">
        <v>0.43402777777777779</v>
      </c>
      <c r="H30" s="180" t="s">
        <v>64</v>
      </c>
      <c r="I30" s="110" t="s">
        <v>87</v>
      </c>
      <c r="J30" s="181" t="s">
        <v>77</v>
      </c>
      <c r="K30" s="208" t="s">
        <v>99</v>
      </c>
      <c r="L30" s="45">
        <v>3</v>
      </c>
      <c r="M30" s="17"/>
      <c r="N30" s="17"/>
    </row>
    <row r="31" spans="1:15" s="41" customFormat="1" ht="12.75" customHeight="1">
      <c r="A31" s="98">
        <v>45374</v>
      </c>
      <c r="B31" s="99" t="str">
        <f t="shared" si="0"/>
        <v>sobota</v>
      </c>
      <c r="C31" s="100" t="s">
        <v>40</v>
      </c>
      <c r="D31" s="101" t="s">
        <v>42</v>
      </c>
      <c r="E31" s="163">
        <v>0.44097222222222227</v>
      </c>
      <c r="F31" s="164" t="s">
        <v>34</v>
      </c>
      <c r="G31" s="163">
        <v>0.54166666666666663</v>
      </c>
      <c r="H31" s="180" t="s">
        <v>63</v>
      </c>
      <c r="I31" s="110" t="s">
        <v>86</v>
      </c>
      <c r="J31" s="185" t="s">
        <v>77</v>
      </c>
      <c r="K31" s="208" t="s">
        <v>99</v>
      </c>
      <c r="L31" s="123">
        <v>3</v>
      </c>
      <c r="M31" s="124"/>
      <c r="N31" s="17"/>
    </row>
    <row r="32" spans="1:15" s="41" customFormat="1" ht="12.75" customHeight="1">
      <c r="A32" s="98">
        <v>45374</v>
      </c>
      <c r="B32" s="99" t="str">
        <f t="shared" si="0"/>
        <v>sobota</v>
      </c>
      <c r="C32" s="100" t="s">
        <v>40</v>
      </c>
      <c r="D32" s="101" t="s">
        <v>42</v>
      </c>
      <c r="E32" s="163">
        <v>0.44097222222222227</v>
      </c>
      <c r="F32" s="164" t="s">
        <v>34</v>
      </c>
      <c r="G32" s="163">
        <v>0.54166666666666663</v>
      </c>
      <c r="H32" s="180" t="s">
        <v>61</v>
      </c>
      <c r="I32" s="110" t="s">
        <v>87</v>
      </c>
      <c r="J32" s="180" t="s">
        <v>74</v>
      </c>
      <c r="K32" s="208" t="s">
        <v>98</v>
      </c>
      <c r="L32" s="123">
        <v>3</v>
      </c>
      <c r="M32" s="96"/>
      <c r="N32" s="17"/>
    </row>
    <row r="33" spans="1:20" s="41" customFormat="1" ht="12.75" customHeight="1">
      <c r="A33" s="98">
        <v>45374</v>
      </c>
      <c r="B33" s="99" t="str">
        <f t="shared" ref="B33:B34" si="1">IF(WEEKDAY(A33,2)=5,"piątek",IF(WEEKDAY(A33,2)=6,"sobota",IF(WEEKDAY(A33,2)=7,"niedziela","Błąd")))</f>
        <v>sobota</v>
      </c>
      <c r="C33" s="100" t="s">
        <v>40</v>
      </c>
      <c r="D33" s="101" t="s">
        <v>42</v>
      </c>
      <c r="E33" s="120">
        <v>0.5625</v>
      </c>
      <c r="F33" s="121" t="s">
        <v>34</v>
      </c>
      <c r="G33" s="120">
        <v>0.66319444444444442</v>
      </c>
      <c r="H33" s="180" t="s">
        <v>45</v>
      </c>
      <c r="I33" s="110" t="s">
        <v>86</v>
      </c>
      <c r="J33" s="181" t="s">
        <v>67</v>
      </c>
      <c r="K33" s="208" t="s">
        <v>99</v>
      </c>
      <c r="L33" s="123">
        <v>3</v>
      </c>
      <c r="M33" s="96"/>
      <c r="N33" s="17"/>
    </row>
    <row r="34" spans="1:20" s="41" customFormat="1" ht="12.75" customHeight="1">
      <c r="A34" s="98">
        <v>45374</v>
      </c>
      <c r="B34" s="99" t="str">
        <f t="shared" si="1"/>
        <v>sobota</v>
      </c>
      <c r="C34" s="100" t="s">
        <v>40</v>
      </c>
      <c r="D34" s="101" t="s">
        <v>42</v>
      </c>
      <c r="E34" s="120">
        <v>0.5625</v>
      </c>
      <c r="F34" s="121" t="s">
        <v>34</v>
      </c>
      <c r="G34" s="120">
        <v>0.66319444444444442</v>
      </c>
      <c r="H34" s="180" t="s">
        <v>52</v>
      </c>
      <c r="I34" s="110" t="s">
        <v>87</v>
      </c>
      <c r="J34" s="185" t="s">
        <v>69</v>
      </c>
      <c r="K34" s="208" t="s">
        <v>98</v>
      </c>
      <c r="L34" s="123">
        <v>3</v>
      </c>
      <c r="M34" s="96"/>
      <c r="N34" s="17"/>
    </row>
    <row r="35" spans="1:20" s="41" customFormat="1" ht="12.75" customHeight="1">
      <c r="A35" s="98">
        <v>45374</v>
      </c>
      <c r="B35" s="99" t="str">
        <f t="shared" ref="B35:B36" si="2">IF(WEEKDAY(A35,2)=5,"piątek",IF(WEEKDAY(A35,2)=6,"sobota",IF(WEEKDAY(A35,2)=7,"niedziela","Błąd")))</f>
        <v>sobota</v>
      </c>
      <c r="C35" s="100" t="s">
        <v>40</v>
      </c>
      <c r="D35" s="101" t="s">
        <v>42</v>
      </c>
      <c r="E35" s="161">
        <v>0.67013888888888884</v>
      </c>
      <c r="F35" s="162" t="s">
        <v>34</v>
      </c>
      <c r="G35" s="161">
        <v>0.77083333333333337</v>
      </c>
      <c r="H35" s="180" t="s">
        <v>51</v>
      </c>
      <c r="I35" s="110" t="s">
        <v>86</v>
      </c>
      <c r="J35" s="185" t="s">
        <v>69</v>
      </c>
      <c r="K35" s="208" t="s">
        <v>98</v>
      </c>
      <c r="L35" s="123">
        <v>3</v>
      </c>
      <c r="M35" s="96"/>
      <c r="N35" s="17"/>
    </row>
    <row r="36" spans="1:20" s="41" customFormat="1" ht="12.75" customHeight="1">
      <c r="A36" s="98">
        <v>45374</v>
      </c>
      <c r="B36" s="99" t="str">
        <f t="shared" si="2"/>
        <v>sobota</v>
      </c>
      <c r="C36" s="100" t="s">
        <v>40</v>
      </c>
      <c r="D36" s="101" t="s">
        <v>42</v>
      </c>
      <c r="E36" s="161">
        <v>0.67013888888888884</v>
      </c>
      <c r="F36" s="162" t="s">
        <v>34</v>
      </c>
      <c r="G36" s="161">
        <v>0.77083333333333337</v>
      </c>
      <c r="H36" s="180" t="s">
        <v>46</v>
      </c>
      <c r="I36" s="110" t="s">
        <v>87</v>
      </c>
      <c r="J36" s="181" t="s">
        <v>67</v>
      </c>
      <c r="K36" s="208" t="s">
        <v>99</v>
      </c>
      <c r="L36" s="123">
        <v>3</v>
      </c>
      <c r="M36" s="96"/>
      <c r="N36" s="17"/>
    </row>
    <row r="37" spans="1:20" s="41" customFormat="1" ht="12.75" customHeight="1" thickBot="1">
      <c r="A37" s="98">
        <v>45374</v>
      </c>
      <c r="B37" s="99" t="str">
        <f t="shared" si="0"/>
        <v>sobota</v>
      </c>
      <c r="C37" s="100" t="s">
        <v>40</v>
      </c>
      <c r="D37" s="101" t="s">
        <v>42</v>
      </c>
      <c r="E37" s="163">
        <v>0.77777777777777779</v>
      </c>
      <c r="F37" s="164" t="s">
        <v>34</v>
      </c>
      <c r="G37" s="163">
        <v>0.87847222222222221</v>
      </c>
      <c r="H37" s="180" t="s">
        <v>90</v>
      </c>
      <c r="I37" s="110" t="s">
        <v>91</v>
      </c>
      <c r="J37" s="186" t="s">
        <v>92</v>
      </c>
      <c r="K37" s="209" t="s">
        <v>96</v>
      </c>
      <c r="L37" s="123">
        <v>3</v>
      </c>
      <c r="M37" s="96"/>
      <c r="N37" s="17"/>
    </row>
    <row r="38" spans="1:20" s="41" customFormat="1" ht="12.75" customHeight="1">
      <c r="A38" s="104">
        <v>45375</v>
      </c>
      <c r="B38" s="114" t="str">
        <f t="shared" si="0"/>
        <v>niedziela</v>
      </c>
      <c r="C38" s="132" t="s">
        <v>40</v>
      </c>
      <c r="D38" s="115" t="s">
        <v>42</v>
      </c>
      <c r="E38" s="159">
        <v>0.33333333333333331</v>
      </c>
      <c r="F38" s="160" t="s">
        <v>34</v>
      </c>
      <c r="G38" s="159">
        <v>0.43402777777777779</v>
      </c>
      <c r="H38" s="184" t="s">
        <v>63</v>
      </c>
      <c r="I38" s="118" t="s">
        <v>86</v>
      </c>
      <c r="J38" s="187" t="s">
        <v>77</v>
      </c>
      <c r="K38" s="208" t="s">
        <v>99</v>
      </c>
      <c r="L38" s="125">
        <v>3</v>
      </c>
      <c r="M38" s="96"/>
      <c r="N38" s="17"/>
    </row>
    <row r="39" spans="1:20" s="41" customFormat="1" ht="12.75" customHeight="1">
      <c r="A39" s="107">
        <v>45375</v>
      </c>
      <c r="B39" s="119" t="str">
        <f t="shared" ref="B39" si="3">IF(WEEKDAY(A39,2)=5,"piątek",IF(WEEKDAY(A39,2)=6,"sobota",IF(WEEKDAY(A39,2)=7,"niedziela","Błąd")))</f>
        <v>niedziela</v>
      </c>
      <c r="C39" s="100" t="s">
        <v>40</v>
      </c>
      <c r="D39" s="101" t="s">
        <v>42</v>
      </c>
      <c r="E39" s="161">
        <v>0.33333333333333331</v>
      </c>
      <c r="F39" s="162" t="s">
        <v>34</v>
      </c>
      <c r="G39" s="161">
        <v>0.43402777777777779</v>
      </c>
      <c r="H39" s="180" t="s">
        <v>49</v>
      </c>
      <c r="I39" s="110" t="s">
        <v>87</v>
      </c>
      <c r="J39" s="181" t="s">
        <v>68</v>
      </c>
      <c r="K39" s="208" t="s">
        <v>98</v>
      </c>
      <c r="L39" s="123">
        <v>3</v>
      </c>
      <c r="M39" s="96"/>
      <c r="N39" s="17"/>
    </row>
    <row r="40" spans="1:20" s="41" customFormat="1" ht="12.75" customHeight="1">
      <c r="A40" s="107">
        <v>45375</v>
      </c>
      <c r="B40" s="119" t="str">
        <f t="shared" si="0"/>
        <v>niedziela</v>
      </c>
      <c r="C40" s="100" t="s">
        <v>40</v>
      </c>
      <c r="D40" s="101" t="s">
        <v>42</v>
      </c>
      <c r="E40" s="163">
        <v>0.44097222222222227</v>
      </c>
      <c r="F40" s="164" t="s">
        <v>34</v>
      </c>
      <c r="G40" s="163">
        <v>0.54166666666666663</v>
      </c>
      <c r="H40" s="180" t="s">
        <v>48</v>
      </c>
      <c r="I40" s="110" t="s">
        <v>86</v>
      </c>
      <c r="J40" s="181" t="s">
        <v>68</v>
      </c>
      <c r="K40" s="208" t="s">
        <v>98</v>
      </c>
      <c r="L40" s="123">
        <v>3</v>
      </c>
      <c r="M40" s="124"/>
      <c r="N40" s="17"/>
    </row>
    <row r="41" spans="1:20" s="41" customFormat="1" ht="12.75" customHeight="1">
      <c r="A41" s="107">
        <v>45375</v>
      </c>
      <c r="B41" s="119" t="str">
        <f t="shared" ref="B41" si="4">IF(WEEKDAY(A41,2)=5,"piątek",IF(WEEKDAY(A41,2)=6,"sobota",IF(WEEKDAY(A41,2)=7,"niedziela","Błąd")))</f>
        <v>niedziela</v>
      </c>
      <c r="C41" s="100" t="s">
        <v>40</v>
      </c>
      <c r="D41" s="101" t="s">
        <v>42</v>
      </c>
      <c r="E41" s="163">
        <v>0.44097222222222227</v>
      </c>
      <c r="F41" s="164" t="s">
        <v>34</v>
      </c>
      <c r="G41" s="163">
        <v>0.54166666666666663</v>
      </c>
      <c r="H41" s="180" t="s">
        <v>64</v>
      </c>
      <c r="I41" s="110" t="s">
        <v>87</v>
      </c>
      <c r="J41" s="181" t="s">
        <v>77</v>
      </c>
      <c r="K41" s="208" t="s">
        <v>99</v>
      </c>
      <c r="L41" s="45">
        <v>3</v>
      </c>
      <c r="M41" s="124"/>
      <c r="N41" s="17"/>
    </row>
    <row r="42" spans="1:20" s="41" customFormat="1" ht="12.75" customHeight="1">
      <c r="A42" s="107">
        <v>45375</v>
      </c>
      <c r="B42" s="119" t="str">
        <f t="shared" si="0"/>
        <v>niedziela</v>
      </c>
      <c r="C42" s="100" t="s">
        <v>40</v>
      </c>
      <c r="D42" s="101" t="s">
        <v>42</v>
      </c>
      <c r="E42" s="120">
        <v>0.5625</v>
      </c>
      <c r="F42" s="121" t="s">
        <v>34</v>
      </c>
      <c r="G42" s="120">
        <v>0.66319444444444442</v>
      </c>
      <c r="H42" s="180" t="s">
        <v>90</v>
      </c>
      <c r="I42" s="110" t="s">
        <v>91</v>
      </c>
      <c r="J42" s="186" t="s">
        <v>92</v>
      </c>
      <c r="K42" s="210" t="s">
        <v>96</v>
      </c>
      <c r="L42" s="123">
        <v>3</v>
      </c>
      <c r="M42" s="17"/>
      <c r="N42" s="17"/>
    </row>
    <row r="43" spans="1:20" s="41" customFormat="1" ht="12.75" customHeight="1">
      <c r="A43" s="107">
        <v>45375</v>
      </c>
      <c r="B43" s="119" t="str">
        <f t="shared" si="0"/>
        <v>niedziela</v>
      </c>
      <c r="C43" s="100" t="s">
        <v>40</v>
      </c>
      <c r="D43" s="101" t="s">
        <v>42</v>
      </c>
      <c r="E43" s="112">
        <v>0.67013888888888884</v>
      </c>
      <c r="F43" s="101" t="s">
        <v>34</v>
      </c>
      <c r="G43" s="112">
        <v>0.77083333333333337</v>
      </c>
      <c r="H43" s="192"/>
      <c r="I43" s="110"/>
      <c r="J43" s="181"/>
      <c r="K43" s="69"/>
      <c r="L43" s="45"/>
      <c r="M43" s="124"/>
      <c r="N43" s="17"/>
    </row>
    <row r="44" spans="1:20" s="41" customFormat="1" ht="12.75" customHeight="1" thickBot="1">
      <c r="A44" s="108">
        <v>45375</v>
      </c>
      <c r="B44" s="119" t="str">
        <f t="shared" si="0"/>
        <v>niedziela</v>
      </c>
      <c r="C44" s="109" t="s">
        <v>40</v>
      </c>
      <c r="D44" s="103" t="s">
        <v>42</v>
      </c>
      <c r="E44" s="113">
        <v>0.77777777777777779</v>
      </c>
      <c r="F44" s="103" t="s">
        <v>34</v>
      </c>
      <c r="G44" s="113">
        <v>0.87847222222222221</v>
      </c>
      <c r="H44" s="122"/>
      <c r="I44" s="95"/>
      <c r="J44" s="68"/>
      <c r="K44" s="69"/>
      <c r="L44" s="66"/>
      <c r="M44" s="17"/>
      <c r="N44" s="17"/>
    </row>
    <row r="45" spans="1:20" s="41" customFormat="1" ht="12.75">
      <c r="A45" s="130">
        <v>45388</v>
      </c>
      <c r="B45" s="129" t="str">
        <f t="shared" si="0"/>
        <v>sobota</v>
      </c>
      <c r="C45" s="58" t="s">
        <v>40</v>
      </c>
      <c r="D45" s="101" t="s">
        <v>42</v>
      </c>
      <c r="E45" s="55">
        <v>0.33333333333333331</v>
      </c>
      <c r="F45" s="44" t="s">
        <v>34</v>
      </c>
      <c r="G45" s="55">
        <v>0.43402777777777779</v>
      </c>
      <c r="H45" s="184" t="s">
        <v>62</v>
      </c>
      <c r="I45" s="110" t="s">
        <v>88</v>
      </c>
      <c r="J45" s="184" t="s">
        <v>82</v>
      </c>
      <c r="K45" s="92" t="s">
        <v>89</v>
      </c>
      <c r="L45" s="156">
        <v>3</v>
      </c>
      <c r="M45" s="17"/>
      <c r="N45" s="17"/>
      <c r="O45" s="47"/>
      <c r="P45" s="46"/>
      <c r="Q45" s="42"/>
      <c r="S45" s="48"/>
      <c r="T45" s="49"/>
    </row>
    <row r="46" spans="1:20" s="41" customFormat="1" ht="12.75">
      <c r="A46" s="98">
        <v>45388</v>
      </c>
      <c r="B46" s="99" t="str">
        <f t="shared" si="0"/>
        <v>sobota</v>
      </c>
      <c r="C46" s="58" t="s">
        <v>40</v>
      </c>
      <c r="D46" s="101" t="s">
        <v>42</v>
      </c>
      <c r="E46" s="55">
        <v>0.44097222222222227</v>
      </c>
      <c r="F46" s="44" t="s">
        <v>34</v>
      </c>
      <c r="G46" s="55">
        <v>0.54166666666666663</v>
      </c>
      <c r="H46" s="192" t="s">
        <v>44</v>
      </c>
      <c r="I46" s="110" t="s">
        <v>88</v>
      </c>
      <c r="J46" s="185" t="s">
        <v>67</v>
      </c>
      <c r="K46" s="56" t="s">
        <v>89</v>
      </c>
      <c r="L46" s="45">
        <v>3</v>
      </c>
      <c r="M46" s="17"/>
      <c r="N46" s="17"/>
      <c r="O46" s="42"/>
    </row>
    <row r="47" spans="1:20" s="41" customFormat="1" ht="12.75">
      <c r="A47" s="98">
        <v>45388</v>
      </c>
      <c r="B47" s="99" t="str">
        <f t="shared" si="0"/>
        <v>sobota</v>
      </c>
      <c r="C47" s="58" t="s">
        <v>40</v>
      </c>
      <c r="D47" s="101" t="s">
        <v>42</v>
      </c>
      <c r="E47" s="55">
        <v>0.5625</v>
      </c>
      <c r="F47" s="44" t="s">
        <v>34</v>
      </c>
      <c r="G47" s="55">
        <v>0.66319444444444442</v>
      </c>
      <c r="H47" s="180" t="s">
        <v>59</v>
      </c>
      <c r="I47" s="110" t="s">
        <v>88</v>
      </c>
      <c r="J47" s="180" t="s">
        <v>73</v>
      </c>
      <c r="K47" s="56" t="s">
        <v>89</v>
      </c>
      <c r="L47" s="45">
        <v>3</v>
      </c>
      <c r="M47" s="17"/>
      <c r="N47" s="17"/>
      <c r="O47" s="42"/>
    </row>
    <row r="48" spans="1:20" s="41" customFormat="1" ht="12.75">
      <c r="A48" s="98">
        <v>45388</v>
      </c>
      <c r="B48" s="99" t="str">
        <f t="shared" si="0"/>
        <v>sobota</v>
      </c>
      <c r="C48" s="58" t="s">
        <v>40</v>
      </c>
      <c r="D48" s="101" t="s">
        <v>42</v>
      </c>
      <c r="E48" s="55">
        <v>0.67013888888888884</v>
      </c>
      <c r="F48" s="44" t="s">
        <v>34</v>
      </c>
      <c r="G48" s="55">
        <v>0.77083333333333337</v>
      </c>
      <c r="H48" s="180" t="s">
        <v>47</v>
      </c>
      <c r="I48" s="110" t="s">
        <v>88</v>
      </c>
      <c r="J48" s="181" t="s">
        <v>68</v>
      </c>
      <c r="K48" s="56" t="s">
        <v>89</v>
      </c>
      <c r="L48" s="45">
        <v>3</v>
      </c>
      <c r="M48" s="17"/>
      <c r="N48" s="17"/>
      <c r="O48" s="42"/>
    </row>
    <row r="49" spans="1:15" s="41" customFormat="1" ht="13.5" thickBot="1">
      <c r="A49" s="98">
        <v>45388</v>
      </c>
      <c r="B49" s="99" t="str">
        <f t="shared" si="0"/>
        <v>sobota</v>
      </c>
      <c r="C49" s="58" t="s">
        <v>40</v>
      </c>
      <c r="D49" s="101" t="s">
        <v>42</v>
      </c>
      <c r="E49" s="55">
        <v>0.77777777777777779</v>
      </c>
      <c r="F49" s="44" t="s">
        <v>34</v>
      </c>
      <c r="G49" s="55">
        <v>0.87847222222222221</v>
      </c>
      <c r="H49" s="182" t="s">
        <v>55</v>
      </c>
      <c r="I49" s="110" t="s">
        <v>88</v>
      </c>
      <c r="J49" s="183" t="s">
        <v>84</v>
      </c>
      <c r="K49" s="178" t="s">
        <v>89</v>
      </c>
      <c r="L49" s="45">
        <v>3</v>
      </c>
      <c r="M49" s="17"/>
      <c r="N49" s="17"/>
      <c r="O49" s="42"/>
    </row>
    <row r="50" spans="1:15" s="41" customFormat="1" ht="12.75">
      <c r="A50" s="104">
        <v>45389</v>
      </c>
      <c r="B50" s="114" t="str">
        <f t="shared" si="0"/>
        <v>niedziela</v>
      </c>
      <c r="C50" s="60" t="s">
        <v>40</v>
      </c>
      <c r="D50" s="115" t="s">
        <v>42</v>
      </c>
      <c r="E50" s="85">
        <v>0.33333333333333331</v>
      </c>
      <c r="F50" s="61" t="s">
        <v>34</v>
      </c>
      <c r="G50" s="85">
        <v>0.43402777777777779</v>
      </c>
      <c r="H50" s="218" t="s">
        <v>65</v>
      </c>
      <c r="I50" s="118" t="s">
        <v>88</v>
      </c>
      <c r="J50" s="218" t="s">
        <v>78</v>
      </c>
      <c r="K50" s="56" t="s">
        <v>89</v>
      </c>
      <c r="L50" s="156">
        <v>3</v>
      </c>
      <c r="M50" s="17"/>
      <c r="N50" s="17"/>
      <c r="O50" s="42"/>
    </row>
    <row r="51" spans="1:15" s="41" customFormat="1" ht="12.75">
      <c r="A51" s="107">
        <v>45389</v>
      </c>
      <c r="B51" s="119" t="str">
        <f t="shared" si="0"/>
        <v>niedziela</v>
      </c>
      <c r="C51" s="58" t="s">
        <v>40</v>
      </c>
      <c r="D51" s="101" t="s">
        <v>42</v>
      </c>
      <c r="E51" s="55">
        <v>0.44097222222222227</v>
      </c>
      <c r="F51" s="44" t="s">
        <v>34</v>
      </c>
      <c r="G51" s="55">
        <v>0.54166666666666663</v>
      </c>
      <c r="H51" s="192" t="s">
        <v>50</v>
      </c>
      <c r="I51" s="110" t="s">
        <v>88</v>
      </c>
      <c r="J51" s="192" t="s">
        <v>69</v>
      </c>
      <c r="K51" s="56" t="s">
        <v>89</v>
      </c>
      <c r="L51" s="45">
        <v>3</v>
      </c>
      <c r="M51" s="17"/>
      <c r="N51" s="17"/>
      <c r="O51" s="42"/>
    </row>
    <row r="52" spans="1:15" s="41" customFormat="1" ht="12.75">
      <c r="A52" s="107">
        <v>45389</v>
      </c>
      <c r="B52" s="119" t="str">
        <f t="shared" si="0"/>
        <v>niedziela</v>
      </c>
      <c r="C52" s="58" t="s">
        <v>40</v>
      </c>
      <c r="D52" s="101" t="s">
        <v>42</v>
      </c>
      <c r="E52" s="55">
        <v>0.5625</v>
      </c>
      <c r="F52" s="44" t="s">
        <v>34</v>
      </c>
      <c r="G52" s="55">
        <v>0.66319444444444442</v>
      </c>
      <c r="H52" s="192" t="s">
        <v>62</v>
      </c>
      <c r="I52" s="110" t="s">
        <v>88</v>
      </c>
      <c r="J52" s="192" t="s">
        <v>83</v>
      </c>
      <c r="K52" s="56" t="s">
        <v>89</v>
      </c>
      <c r="L52" s="45">
        <v>3</v>
      </c>
      <c r="M52" s="17"/>
      <c r="N52" s="17"/>
      <c r="O52" s="42"/>
    </row>
    <row r="53" spans="1:15" s="41" customFormat="1" ht="12.75">
      <c r="A53" s="107">
        <v>45389</v>
      </c>
      <c r="B53" s="119" t="str">
        <f t="shared" si="0"/>
        <v>niedziela</v>
      </c>
      <c r="C53" s="58" t="s">
        <v>40</v>
      </c>
      <c r="D53" s="101" t="s">
        <v>42</v>
      </c>
      <c r="E53" s="55">
        <v>0.67013888888888884</v>
      </c>
      <c r="F53" s="44" t="s">
        <v>34</v>
      </c>
      <c r="G53" s="55">
        <v>0.77083333333333337</v>
      </c>
      <c r="H53" s="219" t="s">
        <v>66</v>
      </c>
      <c r="I53" s="110" t="s">
        <v>88</v>
      </c>
      <c r="J53" s="192" t="s">
        <v>81</v>
      </c>
      <c r="K53" s="56" t="s">
        <v>89</v>
      </c>
      <c r="L53" s="45">
        <v>3</v>
      </c>
      <c r="M53" s="17"/>
      <c r="N53" s="17"/>
      <c r="O53" s="42"/>
    </row>
    <row r="54" spans="1:15" s="41" customFormat="1" ht="13.5" thickBot="1">
      <c r="A54" s="108">
        <v>45389</v>
      </c>
      <c r="B54" s="220" t="str">
        <f t="shared" si="0"/>
        <v>niedziela</v>
      </c>
      <c r="C54" s="142" t="s">
        <v>40</v>
      </c>
      <c r="D54" s="103" t="s">
        <v>42</v>
      </c>
      <c r="E54" s="64">
        <v>0.77777777777777779</v>
      </c>
      <c r="F54" s="63" t="s">
        <v>34</v>
      </c>
      <c r="G54" s="64">
        <v>0.87847222222222221</v>
      </c>
      <c r="H54" s="86"/>
      <c r="I54" s="157"/>
      <c r="J54" s="143"/>
      <c r="K54" s="69"/>
      <c r="L54" s="144"/>
      <c r="M54" s="17"/>
      <c r="N54" s="17"/>
      <c r="O54" s="42"/>
    </row>
    <row r="55" spans="1:15" s="41" customFormat="1" ht="12.75">
      <c r="A55" s="98">
        <v>45395</v>
      </c>
      <c r="B55" s="99" t="str">
        <f t="shared" si="0"/>
        <v>sobota</v>
      </c>
      <c r="C55" s="58" t="s">
        <v>40</v>
      </c>
      <c r="D55" s="101" t="s">
        <v>42</v>
      </c>
      <c r="E55" s="116">
        <v>0.33333333333333331</v>
      </c>
      <c r="F55" s="117" t="s">
        <v>34</v>
      </c>
      <c r="G55" s="116">
        <v>0.43402777777777779</v>
      </c>
      <c r="H55" s="180" t="s">
        <v>90</v>
      </c>
      <c r="I55" s="110" t="s">
        <v>91</v>
      </c>
      <c r="J55" s="186" t="s">
        <v>92</v>
      </c>
      <c r="K55" s="201" t="s">
        <v>96</v>
      </c>
      <c r="L55" s="123">
        <v>3</v>
      </c>
      <c r="M55" s="17"/>
      <c r="N55" s="17"/>
      <c r="O55" s="42"/>
    </row>
    <row r="56" spans="1:15" s="41" customFormat="1" ht="12.75">
      <c r="A56" s="98">
        <v>45395</v>
      </c>
      <c r="B56" s="99" t="str">
        <f t="shared" si="0"/>
        <v>sobota</v>
      </c>
      <c r="C56" s="58" t="s">
        <v>40</v>
      </c>
      <c r="D56" s="101" t="s">
        <v>42</v>
      </c>
      <c r="E56" s="161">
        <v>0.44097222222222227</v>
      </c>
      <c r="F56" s="162" t="s">
        <v>34</v>
      </c>
      <c r="G56" s="161">
        <v>0.54166666666666663</v>
      </c>
      <c r="H56" s="180" t="s">
        <v>45</v>
      </c>
      <c r="I56" s="188" t="s">
        <v>86</v>
      </c>
      <c r="J56" s="185" t="s">
        <v>67</v>
      </c>
      <c r="K56" s="202" t="s">
        <v>98</v>
      </c>
      <c r="L56" s="45">
        <v>3</v>
      </c>
      <c r="M56" s="17"/>
      <c r="N56" s="17"/>
      <c r="O56" s="42"/>
    </row>
    <row r="57" spans="1:15" s="41" customFormat="1" ht="12.75">
      <c r="A57" s="98">
        <v>45395</v>
      </c>
      <c r="B57" s="99" t="str">
        <f t="shared" ref="B57" si="5">IF(WEEKDAY(A57,2)=5,"piątek",IF(WEEKDAY(A57,2)=6,"sobota",IF(WEEKDAY(A57,2)=7,"niedziela","Błąd")))</f>
        <v>sobota</v>
      </c>
      <c r="C57" s="58" t="s">
        <v>40</v>
      </c>
      <c r="D57" s="101" t="s">
        <v>42</v>
      </c>
      <c r="E57" s="161">
        <v>0.44097222222222227</v>
      </c>
      <c r="F57" s="162" t="s">
        <v>34</v>
      </c>
      <c r="G57" s="161">
        <v>0.54166666666666663</v>
      </c>
      <c r="H57" s="180" t="s">
        <v>64</v>
      </c>
      <c r="I57" s="110" t="s">
        <v>87</v>
      </c>
      <c r="J57" s="181" t="s">
        <v>77</v>
      </c>
      <c r="K57" s="202" t="s">
        <v>99</v>
      </c>
      <c r="L57" s="45">
        <v>3</v>
      </c>
      <c r="M57" s="17"/>
      <c r="N57" s="17"/>
      <c r="O57" s="42"/>
    </row>
    <row r="58" spans="1:15" s="41" customFormat="1" ht="12.75">
      <c r="A58" s="98">
        <v>45395</v>
      </c>
      <c r="B58" s="99" t="str">
        <f t="shared" si="0"/>
        <v>sobota</v>
      </c>
      <c r="C58" s="58" t="s">
        <v>40</v>
      </c>
      <c r="D58" s="101" t="s">
        <v>42</v>
      </c>
      <c r="E58" s="172">
        <v>0.5625</v>
      </c>
      <c r="F58" s="173" t="s">
        <v>34</v>
      </c>
      <c r="G58" s="172">
        <v>0.66319444444444442</v>
      </c>
      <c r="H58" s="180" t="s">
        <v>63</v>
      </c>
      <c r="I58" s="110" t="s">
        <v>86</v>
      </c>
      <c r="J58" s="185" t="s">
        <v>77</v>
      </c>
      <c r="K58" s="202" t="s">
        <v>99</v>
      </c>
      <c r="L58" s="123">
        <v>3</v>
      </c>
      <c r="M58" s="17"/>
      <c r="N58" s="17"/>
      <c r="O58" s="42"/>
    </row>
    <row r="59" spans="1:15" s="41" customFormat="1" ht="12.75">
      <c r="A59" s="98">
        <v>45395</v>
      </c>
      <c r="B59" s="99" t="str">
        <f t="shared" ref="B59" si="6">IF(WEEKDAY(A59,2)=5,"piątek",IF(WEEKDAY(A59,2)=6,"sobota",IF(WEEKDAY(A59,2)=7,"niedziela","Błąd")))</f>
        <v>sobota</v>
      </c>
      <c r="C59" s="58" t="s">
        <v>40</v>
      </c>
      <c r="D59" s="101" t="s">
        <v>42</v>
      </c>
      <c r="E59" s="172">
        <v>0.5625</v>
      </c>
      <c r="F59" s="173" t="s">
        <v>34</v>
      </c>
      <c r="G59" s="172">
        <v>0.66319444444444442</v>
      </c>
      <c r="H59" s="180" t="s">
        <v>46</v>
      </c>
      <c r="I59" s="188" t="s">
        <v>87</v>
      </c>
      <c r="J59" s="185" t="s">
        <v>67</v>
      </c>
      <c r="K59" s="202" t="s">
        <v>98</v>
      </c>
      <c r="L59" s="123">
        <v>3</v>
      </c>
      <c r="M59" s="17"/>
      <c r="N59" s="17"/>
      <c r="O59" s="42"/>
    </row>
    <row r="60" spans="1:15" s="41" customFormat="1" ht="12.75">
      <c r="A60" s="98">
        <v>45395</v>
      </c>
      <c r="B60" s="127" t="str">
        <f t="shared" si="0"/>
        <v>sobota</v>
      </c>
      <c r="C60" s="58" t="s">
        <v>40</v>
      </c>
      <c r="D60" s="101" t="s">
        <v>42</v>
      </c>
      <c r="E60" s="55">
        <v>0.67013888888888884</v>
      </c>
      <c r="F60" s="44" t="s">
        <v>34</v>
      </c>
      <c r="G60" s="55">
        <v>0.77083333333333337</v>
      </c>
      <c r="H60" s="180" t="s">
        <v>48</v>
      </c>
      <c r="I60" s="110" t="s">
        <v>86</v>
      </c>
      <c r="J60" s="181" t="s">
        <v>68</v>
      </c>
      <c r="K60" s="202" t="s">
        <v>99</v>
      </c>
      <c r="L60" s="123">
        <v>3</v>
      </c>
      <c r="M60" s="17"/>
      <c r="N60" s="17"/>
      <c r="O60" s="42"/>
    </row>
    <row r="61" spans="1:15" s="41" customFormat="1" ht="12.75">
      <c r="A61" s="98">
        <v>45395</v>
      </c>
      <c r="B61" s="127" t="str">
        <f t="shared" ref="B61" si="7">IF(WEEKDAY(A61,2)=5,"piątek",IF(WEEKDAY(A61,2)=6,"sobota",IF(WEEKDAY(A61,2)=7,"niedziela","Błąd")))</f>
        <v>sobota</v>
      </c>
      <c r="C61" s="58" t="s">
        <v>40</v>
      </c>
      <c r="D61" s="101" t="s">
        <v>42</v>
      </c>
      <c r="E61" s="55">
        <v>0.67013888888888884</v>
      </c>
      <c r="F61" s="44" t="s">
        <v>34</v>
      </c>
      <c r="G61" s="55">
        <v>0.77083333333333337</v>
      </c>
      <c r="H61" s="180" t="s">
        <v>52</v>
      </c>
      <c r="I61" s="188" t="s">
        <v>87</v>
      </c>
      <c r="J61" s="186" t="s">
        <v>69</v>
      </c>
      <c r="K61" s="202" t="s">
        <v>103</v>
      </c>
      <c r="L61" s="70">
        <v>3</v>
      </c>
      <c r="M61" s="17"/>
      <c r="N61" s="17"/>
      <c r="O61" s="42"/>
    </row>
    <row r="62" spans="1:15" s="41" customFormat="1" ht="12.75">
      <c r="A62" s="98">
        <v>45395</v>
      </c>
      <c r="B62" s="127" t="str">
        <f t="shared" ref="B62" si="8">IF(WEEKDAY(A62,2)=5,"piątek",IF(WEEKDAY(A62,2)=6,"sobota",IF(WEEKDAY(A62,2)=7,"niedziela","Błąd")))</f>
        <v>sobota</v>
      </c>
      <c r="C62" s="58" t="s">
        <v>40</v>
      </c>
      <c r="D62" s="101" t="s">
        <v>42</v>
      </c>
      <c r="E62" s="170">
        <v>0.77777777777777779</v>
      </c>
      <c r="F62" s="171" t="s">
        <v>34</v>
      </c>
      <c r="G62" s="170">
        <v>0.87847222222222221</v>
      </c>
      <c r="H62" s="180" t="s">
        <v>51</v>
      </c>
      <c r="I62" s="188" t="s">
        <v>86</v>
      </c>
      <c r="J62" s="186" t="s">
        <v>69</v>
      </c>
      <c r="K62" s="202" t="s">
        <v>103</v>
      </c>
      <c r="L62" s="70">
        <v>3</v>
      </c>
      <c r="M62" s="17"/>
      <c r="N62" s="17"/>
      <c r="O62" s="42"/>
    </row>
    <row r="63" spans="1:15" s="41" customFormat="1" ht="13.5" thickBot="1">
      <c r="A63" s="133">
        <v>45395</v>
      </c>
      <c r="B63" s="127" t="str">
        <f t="shared" si="0"/>
        <v>sobota</v>
      </c>
      <c r="C63" s="58" t="s">
        <v>40</v>
      </c>
      <c r="D63" s="101" t="s">
        <v>42</v>
      </c>
      <c r="E63" s="170">
        <v>0.77777777777777779</v>
      </c>
      <c r="F63" s="171" t="s">
        <v>34</v>
      </c>
      <c r="G63" s="170">
        <v>0.87847222222222221</v>
      </c>
      <c r="H63" s="180" t="s">
        <v>49</v>
      </c>
      <c r="I63" s="110" t="s">
        <v>87</v>
      </c>
      <c r="J63" s="181" t="s">
        <v>68</v>
      </c>
      <c r="K63" s="202" t="s">
        <v>99</v>
      </c>
      <c r="L63" s="123">
        <v>3</v>
      </c>
      <c r="M63" s="17"/>
      <c r="N63" s="17"/>
      <c r="O63" s="42"/>
    </row>
    <row r="64" spans="1:15" s="41" customFormat="1" ht="12.75">
      <c r="A64" s="104">
        <v>45396</v>
      </c>
      <c r="B64" s="135" t="str">
        <f t="shared" si="0"/>
        <v>niedziela</v>
      </c>
      <c r="C64" s="145" t="s">
        <v>40</v>
      </c>
      <c r="D64" s="115" t="s">
        <v>42</v>
      </c>
      <c r="E64" s="159">
        <v>0.33333333333333331</v>
      </c>
      <c r="F64" s="160" t="s">
        <v>34</v>
      </c>
      <c r="G64" s="159">
        <v>0.43402777777777779</v>
      </c>
      <c r="H64" s="213" t="s">
        <v>56</v>
      </c>
      <c r="I64" s="189" t="s">
        <v>94</v>
      </c>
      <c r="J64" s="190" t="s">
        <v>71</v>
      </c>
      <c r="K64" s="203" t="s">
        <v>100</v>
      </c>
      <c r="L64" s="62">
        <v>3</v>
      </c>
      <c r="M64" s="17"/>
      <c r="N64" s="17"/>
      <c r="O64" s="42"/>
    </row>
    <row r="65" spans="1:15" s="41" customFormat="1" ht="12.75">
      <c r="A65" s="107">
        <v>45396</v>
      </c>
      <c r="B65" s="136" t="str">
        <f t="shared" si="0"/>
        <v>niedziela</v>
      </c>
      <c r="C65" s="146" t="s">
        <v>40</v>
      </c>
      <c r="D65" s="101" t="s">
        <v>42</v>
      </c>
      <c r="E65" s="161">
        <v>0.33333333333333331</v>
      </c>
      <c r="F65" s="162" t="s">
        <v>34</v>
      </c>
      <c r="G65" s="161">
        <v>0.43402777777777779</v>
      </c>
      <c r="H65" s="192" t="s">
        <v>46</v>
      </c>
      <c r="I65" s="110" t="s">
        <v>87</v>
      </c>
      <c r="J65" s="181" t="s">
        <v>67</v>
      </c>
      <c r="K65" s="202" t="s">
        <v>98</v>
      </c>
      <c r="L65" s="123">
        <v>3</v>
      </c>
      <c r="M65" s="17"/>
      <c r="N65" s="17"/>
      <c r="O65" s="42"/>
    </row>
    <row r="66" spans="1:15" s="41" customFormat="1" ht="12.75">
      <c r="A66" s="107">
        <v>45396</v>
      </c>
      <c r="B66" s="136" t="str">
        <f t="shared" ref="B66" si="9">IF(WEEKDAY(A66,2)=5,"piątek",IF(WEEKDAY(A66,2)=6,"sobota",IF(WEEKDAY(A66,2)=7,"niedziela","Błąd")))</f>
        <v>niedziela</v>
      </c>
      <c r="C66" s="146" t="s">
        <v>40</v>
      </c>
      <c r="D66" s="101" t="s">
        <v>42</v>
      </c>
      <c r="E66" s="172">
        <v>0.44097222222222227</v>
      </c>
      <c r="F66" s="173" t="s">
        <v>34</v>
      </c>
      <c r="G66" s="172">
        <v>0.54166666666666663</v>
      </c>
      <c r="H66" s="192" t="s">
        <v>45</v>
      </c>
      <c r="I66" s="188" t="s">
        <v>86</v>
      </c>
      <c r="J66" s="185" t="s">
        <v>67</v>
      </c>
      <c r="K66" s="202" t="s">
        <v>98</v>
      </c>
      <c r="L66" s="45">
        <v>3</v>
      </c>
      <c r="M66" s="17"/>
      <c r="N66" s="17"/>
      <c r="O66" s="42"/>
    </row>
    <row r="67" spans="1:15" s="41" customFormat="1" ht="12.75">
      <c r="A67" s="107">
        <v>45396</v>
      </c>
      <c r="B67" s="136" t="str">
        <f t="shared" si="0"/>
        <v>niedziela</v>
      </c>
      <c r="C67" s="146" t="s">
        <v>40</v>
      </c>
      <c r="D67" s="101" t="s">
        <v>42</v>
      </c>
      <c r="E67" s="172">
        <v>0.44097222222222227</v>
      </c>
      <c r="F67" s="173" t="s">
        <v>34</v>
      </c>
      <c r="G67" s="172">
        <v>0.54166666666666663</v>
      </c>
      <c r="H67" s="211" t="s">
        <v>58</v>
      </c>
      <c r="I67" s="110" t="s">
        <v>95</v>
      </c>
      <c r="J67" s="181" t="s">
        <v>71</v>
      </c>
      <c r="K67" s="202" t="s">
        <v>100</v>
      </c>
      <c r="L67" s="45">
        <v>3</v>
      </c>
      <c r="M67" s="17"/>
      <c r="N67" s="17"/>
      <c r="O67" s="42"/>
    </row>
    <row r="68" spans="1:15" s="41" customFormat="1" ht="12.75">
      <c r="A68" s="107">
        <v>45396</v>
      </c>
      <c r="B68" s="136" t="str">
        <f t="shared" ref="B68" si="10">IF(WEEKDAY(A68,2)=5,"piątek",IF(WEEKDAY(A68,2)=6,"sobota",IF(WEEKDAY(A68,2)=7,"niedziela","Błąd")))</f>
        <v>niedziela</v>
      </c>
      <c r="C68" s="146" t="s">
        <v>40</v>
      </c>
      <c r="D68" s="101" t="s">
        <v>42</v>
      </c>
      <c r="E68" s="55">
        <v>0.5625</v>
      </c>
      <c r="F68" s="44" t="s">
        <v>34</v>
      </c>
      <c r="G68" s="55">
        <v>0.66319444444444442</v>
      </c>
      <c r="H68" s="192" t="s">
        <v>90</v>
      </c>
      <c r="I68" s="110" t="s">
        <v>91</v>
      </c>
      <c r="J68" s="186" t="s">
        <v>92</v>
      </c>
      <c r="K68" s="204" t="s">
        <v>97</v>
      </c>
      <c r="L68" s="123">
        <v>3</v>
      </c>
      <c r="M68" s="17"/>
      <c r="N68" s="17"/>
      <c r="O68" s="42"/>
    </row>
    <row r="69" spans="1:15" s="41" customFormat="1" ht="12.75">
      <c r="A69" s="107">
        <v>45396</v>
      </c>
      <c r="B69" s="136" t="str">
        <f t="shared" si="0"/>
        <v>niedziela</v>
      </c>
      <c r="C69" s="147" t="s">
        <v>40</v>
      </c>
      <c r="D69" s="101" t="s">
        <v>42</v>
      </c>
      <c r="E69" s="170">
        <v>0.67013888888888884</v>
      </c>
      <c r="F69" s="171" t="s">
        <v>34</v>
      </c>
      <c r="G69" s="170">
        <v>0.77083333333333337</v>
      </c>
      <c r="H69" s="192"/>
      <c r="I69" s="110"/>
      <c r="J69" s="192"/>
      <c r="K69" s="208"/>
      <c r="L69" s="45"/>
      <c r="M69" s="224" t="s">
        <v>111</v>
      </c>
      <c r="N69" s="17"/>
      <c r="O69" s="42"/>
    </row>
    <row r="70" spans="1:15" s="41" customFormat="1" ht="12.75">
      <c r="A70" s="107">
        <v>45396</v>
      </c>
      <c r="B70" s="136" t="str">
        <f t="shared" ref="B70" si="11">IF(WEEKDAY(A70,2)=5,"piątek",IF(WEEKDAY(A70,2)=6,"sobota",IF(WEEKDAY(A70,2)=7,"niedziela","Błąd")))</f>
        <v>niedziela</v>
      </c>
      <c r="C70" s="146" t="s">
        <v>40</v>
      </c>
      <c r="D70" s="101" t="s">
        <v>42</v>
      </c>
      <c r="E70" s="170">
        <v>0.67013888888888884</v>
      </c>
      <c r="F70" s="171" t="s">
        <v>34</v>
      </c>
      <c r="G70" s="170">
        <v>0.77083333333333337</v>
      </c>
      <c r="H70" s="192" t="s">
        <v>61</v>
      </c>
      <c r="I70" s="110" t="s">
        <v>87</v>
      </c>
      <c r="J70" s="180" t="s">
        <v>74</v>
      </c>
      <c r="K70" s="202" t="s">
        <v>98</v>
      </c>
      <c r="L70" s="123">
        <v>3</v>
      </c>
      <c r="M70" s="17"/>
      <c r="N70" s="17"/>
      <c r="O70" s="42"/>
    </row>
    <row r="71" spans="1:15" s="41" customFormat="1" ht="13.5" thickBot="1">
      <c r="A71" s="108">
        <v>45396</v>
      </c>
      <c r="B71" s="137" t="str">
        <f t="shared" si="0"/>
        <v>niedziela</v>
      </c>
      <c r="C71" s="148" t="s">
        <v>40</v>
      </c>
      <c r="D71" s="103" t="s">
        <v>42</v>
      </c>
      <c r="E71" s="64">
        <v>0.77777777777777779</v>
      </c>
      <c r="F71" s="63" t="s">
        <v>34</v>
      </c>
      <c r="G71" s="64">
        <v>0.87847222222222221</v>
      </c>
      <c r="H71" s="211" t="s">
        <v>57</v>
      </c>
      <c r="I71" s="195" t="s">
        <v>93</v>
      </c>
      <c r="J71" s="167" t="s">
        <v>72</v>
      </c>
      <c r="K71" s="205" t="s">
        <v>101</v>
      </c>
      <c r="L71" s="158">
        <v>3</v>
      </c>
      <c r="M71" s="17"/>
      <c r="N71" s="17"/>
      <c r="O71" s="42"/>
    </row>
    <row r="72" spans="1:15" s="41" customFormat="1" ht="12.75">
      <c r="A72" s="130">
        <v>45409</v>
      </c>
      <c r="B72" s="138" t="str">
        <f t="shared" si="0"/>
        <v>sobota</v>
      </c>
      <c r="C72" s="150" t="s">
        <v>40</v>
      </c>
      <c r="D72" s="115" t="s">
        <v>42</v>
      </c>
      <c r="E72" s="85">
        <v>0.33333333333333331</v>
      </c>
      <c r="F72" s="61" t="s">
        <v>34</v>
      </c>
      <c r="G72" s="85">
        <v>0.43402777777777779</v>
      </c>
      <c r="H72" s="184" t="s">
        <v>44</v>
      </c>
      <c r="I72" s="110" t="s">
        <v>88</v>
      </c>
      <c r="J72" s="181" t="s">
        <v>67</v>
      </c>
      <c r="K72" s="56" t="s">
        <v>89</v>
      </c>
      <c r="L72" s="45">
        <v>3</v>
      </c>
      <c r="M72" s="17"/>
      <c r="N72" s="17"/>
      <c r="O72" s="42"/>
    </row>
    <row r="73" spans="1:15" s="41" customFormat="1" ht="12.75" customHeight="1">
      <c r="A73" s="98">
        <v>45409</v>
      </c>
      <c r="B73" s="139" t="str">
        <f t="shared" si="0"/>
        <v>sobota</v>
      </c>
      <c r="C73" s="147" t="s">
        <v>40</v>
      </c>
      <c r="D73" s="101" t="s">
        <v>42</v>
      </c>
      <c r="E73" s="55">
        <v>0.44097222222222227</v>
      </c>
      <c r="F73" s="44" t="s">
        <v>34</v>
      </c>
      <c r="G73" s="55">
        <v>0.54166666666666663</v>
      </c>
      <c r="H73" s="180" t="s">
        <v>59</v>
      </c>
      <c r="I73" s="110" t="s">
        <v>88</v>
      </c>
      <c r="J73" s="180" t="s">
        <v>73</v>
      </c>
      <c r="K73" s="56" t="s">
        <v>89</v>
      </c>
      <c r="L73" s="45">
        <v>3</v>
      </c>
      <c r="M73" s="17"/>
      <c r="N73" s="17"/>
    </row>
    <row r="74" spans="1:15" s="41" customFormat="1" ht="12.75" customHeight="1">
      <c r="A74" s="98">
        <v>45409</v>
      </c>
      <c r="B74" s="139" t="str">
        <f t="shared" si="0"/>
        <v>sobota</v>
      </c>
      <c r="C74" s="147" t="s">
        <v>40</v>
      </c>
      <c r="D74" s="101" t="s">
        <v>42</v>
      </c>
      <c r="E74" s="55">
        <v>0.5625</v>
      </c>
      <c r="F74" s="44" t="s">
        <v>34</v>
      </c>
      <c r="G74" s="55">
        <v>0.66319444444444442</v>
      </c>
      <c r="H74" s="180" t="s">
        <v>50</v>
      </c>
      <c r="I74" s="110" t="s">
        <v>88</v>
      </c>
      <c r="J74" s="180" t="s">
        <v>69</v>
      </c>
      <c r="K74" s="56" t="s">
        <v>89</v>
      </c>
      <c r="L74" s="45">
        <v>3</v>
      </c>
      <c r="M74" s="17"/>
      <c r="N74" s="17"/>
    </row>
    <row r="75" spans="1:15" s="41" customFormat="1" ht="12.75" customHeight="1">
      <c r="A75" s="98">
        <v>45409</v>
      </c>
      <c r="B75" s="139" t="str">
        <f t="shared" si="0"/>
        <v>sobota</v>
      </c>
      <c r="C75" s="147" t="s">
        <v>40</v>
      </c>
      <c r="D75" s="101" t="s">
        <v>42</v>
      </c>
      <c r="E75" s="55">
        <v>0.67013888888888884</v>
      </c>
      <c r="F75" s="44" t="s">
        <v>34</v>
      </c>
      <c r="G75" s="55">
        <v>0.77083333333333337</v>
      </c>
      <c r="H75" s="180" t="s">
        <v>47</v>
      </c>
      <c r="I75" s="110" t="s">
        <v>88</v>
      </c>
      <c r="J75" s="181" t="s">
        <v>68</v>
      </c>
      <c r="K75" s="56" t="s">
        <v>89</v>
      </c>
      <c r="L75" s="45">
        <v>3</v>
      </c>
      <c r="M75" s="17"/>
      <c r="N75" s="17"/>
    </row>
    <row r="76" spans="1:15" s="41" customFormat="1" ht="12.75" customHeight="1" thickBot="1">
      <c r="A76" s="133">
        <v>45409</v>
      </c>
      <c r="B76" s="140" t="str">
        <f t="shared" si="0"/>
        <v>sobota</v>
      </c>
      <c r="C76" s="148" t="s">
        <v>40</v>
      </c>
      <c r="D76" s="103" t="s">
        <v>42</v>
      </c>
      <c r="E76" s="64">
        <v>0.77777777777777779</v>
      </c>
      <c r="F76" s="63" t="s">
        <v>34</v>
      </c>
      <c r="G76" s="64">
        <v>0.84027777777777779</v>
      </c>
      <c r="H76" s="182" t="s">
        <v>55</v>
      </c>
      <c r="I76" s="110" t="s">
        <v>88</v>
      </c>
      <c r="J76" s="183" t="s">
        <v>84</v>
      </c>
      <c r="K76" s="178" t="s">
        <v>89</v>
      </c>
      <c r="L76" s="123">
        <v>2</v>
      </c>
      <c r="M76" s="17"/>
      <c r="N76" s="17"/>
    </row>
    <row r="77" spans="1:15" s="41" customFormat="1" ht="12.75" customHeight="1">
      <c r="A77" s="104">
        <v>45410</v>
      </c>
      <c r="B77" s="135" t="str">
        <f t="shared" si="0"/>
        <v>niedziela</v>
      </c>
      <c r="C77" s="150" t="s">
        <v>40</v>
      </c>
      <c r="D77" s="115" t="s">
        <v>42</v>
      </c>
      <c r="E77" s="85">
        <v>0.33333333333333331</v>
      </c>
      <c r="F77" s="61" t="s">
        <v>34</v>
      </c>
      <c r="G77" s="85">
        <v>0.43402777777777779</v>
      </c>
      <c r="H77" s="184" t="s">
        <v>65</v>
      </c>
      <c r="I77" s="118" t="s">
        <v>88</v>
      </c>
      <c r="J77" s="184" t="s">
        <v>78</v>
      </c>
      <c r="K77" s="92" t="s">
        <v>89</v>
      </c>
      <c r="L77" s="156">
        <v>3</v>
      </c>
      <c r="M77" s="17"/>
      <c r="N77" s="17"/>
    </row>
    <row r="78" spans="1:15" s="41" customFormat="1" ht="12.75" customHeight="1">
      <c r="A78" s="107">
        <v>45410</v>
      </c>
      <c r="B78" s="136" t="str">
        <f t="shared" si="0"/>
        <v>niedziela</v>
      </c>
      <c r="C78" s="147" t="s">
        <v>40</v>
      </c>
      <c r="D78" s="101" t="s">
        <v>42</v>
      </c>
      <c r="E78" s="55">
        <v>0.44097222222222227</v>
      </c>
      <c r="F78" s="44" t="s">
        <v>34</v>
      </c>
      <c r="G78" s="55">
        <v>0.54166666666666663</v>
      </c>
      <c r="H78" s="180" t="s">
        <v>59</v>
      </c>
      <c r="I78" s="110" t="s">
        <v>88</v>
      </c>
      <c r="J78" s="180" t="s">
        <v>73</v>
      </c>
      <c r="K78" s="56" t="s">
        <v>89</v>
      </c>
      <c r="L78" s="45">
        <v>3</v>
      </c>
      <c r="M78" s="17"/>
      <c r="N78" s="17"/>
    </row>
    <row r="79" spans="1:15" s="41" customFormat="1" ht="12.75" customHeight="1">
      <c r="A79" s="107">
        <v>45410</v>
      </c>
      <c r="B79" s="136" t="str">
        <f t="shared" si="0"/>
        <v>niedziela</v>
      </c>
      <c r="C79" s="147" t="s">
        <v>40</v>
      </c>
      <c r="D79" s="101" t="s">
        <v>42</v>
      </c>
      <c r="E79" s="55">
        <v>0.5625</v>
      </c>
      <c r="F79" s="44" t="s">
        <v>34</v>
      </c>
      <c r="G79" s="55">
        <v>0.66319444444444442</v>
      </c>
      <c r="H79" s="180" t="s">
        <v>44</v>
      </c>
      <c r="I79" s="110" t="s">
        <v>88</v>
      </c>
      <c r="J79" s="181" t="s">
        <v>67</v>
      </c>
      <c r="K79" s="56" t="s">
        <v>89</v>
      </c>
      <c r="L79" s="45">
        <v>3</v>
      </c>
      <c r="M79" s="17"/>
      <c r="N79" s="17"/>
    </row>
    <row r="80" spans="1:15" s="41" customFormat="1" ht="12.75" customHeight="1">
      <c r="A80" s="107">
        <v>45410</v>
      </c>
      <c r="B80" s="136" t="str">
        <f t="shared" si="0"/>
        <v>niedziela</v>
      </c>
      <c r="C80" s="146" t="s">
        <v>40</v>
      </c>
      <c r="D80" s="101" t="s">
        <v>42</v>
      </c>
      <c r="E80" s="55">
        <v>0.67013888888888884</v>
      </c>
      <c r="F80" s="44" t="s">
        <v>34</v>
      </c>
      <c r="G80" s="55">
        <v>0.77083333333333337</v>
      </c>
      <c r="H80" s="180" t="s">
        <v>50</v>
      </c>
      <c r="I80" s="110" t="s">
        <v>88</v>
      </c>
      <c r="J80" s="180" t="s">
        <v>69</v>
      </c>
      <c r="K80" s="56" t="s">
        <v>89</v>
      </c>
      <c r="L80" s="45">
        <v>3</v>
      </c>
      <c r="M80" s="17"/>
      <c r="N80" s="17"/>
    </row>
    <row r="81" spans="1:14" s="41" customFormat="1" ht="12.75" customHeight="1" thickBot="1">
      <c r="A81" s="107">
        <v>45410</v>
      </c>
      <c r="B81" s="136" t="str">
        <f t="shared" si="0"/>
        <v>niedziela</v>
      </c>
      <c r="C81" s="146" t="s">
        <v>40</v>
      </c>
      <c r="D81" s="101" t="s">
        <v>42</v>
      </c>
      <c r="E81" s="55">
        <v>0.77777777777777779</v>
      </c>
      <c r="F81" s="44" t="s">
        <v>34</v>
      </c>
      <c r="G81" s="55">
        <v>0.87847222222222221</v>
      </c>
      <c r="H81" s="76"/>
      <c r="I81" s="110"/>
      <c r="J81" s="77"/>
      <c r="K81" s="69"/>
      <c r="L81" s="70"/>
      <c r="M81" s="17"/>
      <c r="N81" s="17"/>
    </row>
    <row r="82" spans="1:14" s="41" customFormat="1" ht="12.75" customHeight="1">
      <c r="A82" s="130">
        <v>45423</v>
      </c>
      <c r="B82" s="138" t="str">
        <f t="shared" si="0"/>
        <v>sobota</v>
      </c>
      <c r="C82" s="60" t="s">
        <v>40</v>
      </c>
      <c r="D82" s="115" t="s">
        <v>42</v>
      </c>
      <c r="E82" s="159">
        <v>0.33333333333333331</v>
      </c>
      <c r="F82" s="160" t="s">
        <v>34</v>
      </c>
      <c r="G82" s="159">
        <v>0.43402777777777779</v>
      </c>
      <c r="H82" s="179" t="s">
        <v>60</v>
      </c>
      <c r="I82" s="111" t="s">
        <v>86</v>
      </c>
      <c r="J82" s="179" t="s">
        <v>73</v>
      </c>
      <c r="K82" s="206" t="s">
        <v>98</v>
      </c>
      <c r="L82" s="62">
        <v>3</v>
      </c>
      <c r="M82" s="17"/>
      <c r="N82" s="17"/>
    </row>
    <row r="83" spans="1:14" s="41" customFormat="1" ht="12.75" customHeight="1">
      <c r="A83" s="98">
        <v>45423</v>
      </c>
      <c r="B83" s="139" t="str">
        <f t="shared" si="0"/>
        <v>sobota</v>
      </c>
      <c r="C83" s="58" t="s">
        <v>40</v>
      </c>
      <c r="D83" s="101" t="s">
        <v>42</v>
      </c>
      <c r="E83" s="161">
        <v>0.33333333333333331</v>
      </c>
      <c r="F83" s="162" t="s">
        <v>34</v>
      </c>
      <c r="G83" s="161">
        <v>0.43402777777777779</v>
      </c>
      <c r="H83" s="180" t="s">
        <v>64</v>
      </c>
      <c r="I83" s="110" t="s">
        <v>87</v>
      </c>
      <c r="J83" s="181" t="s">
        <v>76</v>
      </c>
      <c r="K83" s="202" t="s">
        <v>99</v>
      </c>
      <c r="L83" s="45">
        <v>3</v>
      </c>
      <c r="M83" s="17"/>
      <c r="N83" s="17"/>
    </row>
    <row r="84" spans="1:14" s="41" customFormat="1" ht="12.75" customHeight="1">
      <c r="A84" s="98">
        <v>45423</v>
      </c>
      <c r="B84" s="139" t="str">
        <f t="shared" ref="B84:B85" si="12">IF(WEEKDAY(A84,2)=5,"piątek",IF(WEEKDAY(A84,2)=6,"sobota",IF(WEEKDAY(A84,2)=7,"niedziela","Błąd")))</f>
        <v>sobota</v>
      </c>
      <c r="C84" s="58" t="s">
        <v>40</v>
      </c>
      <c r="D84" s="101" t="s">
        <v>42</v>
      </c>
      <c r="E84" s="172">
        <v>0.44097222222222227</v>
      </c>
      <c r="F84" s="173" t="s">
        <v>34</v>
      </c>
      <c r="G84" s="172">
        <v>0.54166666666666663</v>
      </c>
      <c r="H84" s="180" t="s">
        <v>63</v>
      </c>
      <c r="I84" s="110" t="s">
        <v>86</v>
      </c>
      <c r="J84" s="181" t="s">
        <v>76</v>
      </c>
      <c r="K84" s="202" t="s">
        <v>99</v>
      </c>
      <c r="L84" s="45">
        <v>3</v>
      </c>
      <c r="M84" s="17"/>
      <c r="N84" s="17"/>
    </row>
    <row r="85" spans="1:14" s="41" customFormat="1" ht="12.75" customHeight="1">
      <c r="A85" s="98">
        <v>45423</v>
      </c>
      <c r="B85" s="139" t="str">
        <f t="shared" si="12"/>
        <v>sobota</v>
      </c>
      <c r="C85" s="58" t="s">
        <v>40</v>
      </c>
      <c r="D85" s="101" t="s">
        <v>42</v>
      </c>
      <c r="E85" s="172">
        <v>0.44097222222222227</v>
      </c>
      <c r="F85" s="173" t="s">
        <v>34</v>
      </c>
      <c r="G85" s="172">
        <v>0.54166666666666663</v>
      </c>
      <c r="H85" s="180" t="s">
        <v>61</v>
      </c>
      <c r="I85" s="110" t="s">
        <v>87</v>
      </c>
      <c r="J85" s="180" t="s">
        <v>74</v>
      </c>
      <c r="K85" s="202" t="s">
        <v>98</v>
      </c>
      <c r="L85" s="123">
        <v>3</v>
      </c>
      <c r="M85" s="17"/>
      <c r="N85" s="17"/>
    </row>
    <row r="86" spans="1:14" s="41" customFormat="1" ht="12.75" customHeight="1">
      <c r="A86" s="98">
        <v>45423</v>
      </c>
      <c r="B86" s="139" t="str">
        <f t="shared" si="0"/>
        <v>sobota</v>
      </c>
      <c r="C86" s="58" t="s">
        <v>40</v>
      </c>
      <c r="D86" s="101" t="s">
        <v>42</v>
      </c>
      <c r="E86" s="55">
        <v>0.5625</v>
      </c>
      <c r="F86" s="44" t="s">
        <v>34</v>
      </c>
      <c r="G86" s="55">
        <v>0.66319444444444442</v>
      </c>
      <c r="H86" s="180" t="s">
        <v>48</v>
      </c>
      <c r="I86" s="110" t="s">
        <v>86</v>
      </c>
      <c r="J86" s="181" t="s">
        <v>68</v>
      </c>
      <c r="K86" s="202" t="s">
        <v>99</v>
      </c>
      <c r="L86" s="123">
        <v>3</v>
      </c>
      <c r="M86" s="17"/>
      <c r="N86" s="17"/>
    </row>
    <row r="87" spans="1:14" s="41" customFormat="1" ht="12.75" customHeight="1">
      <c r="A87" s="98">
        <v>45423</v>
      </c>
      <c r="B87" s="139" t="str">
        <f t="shared" ref="B87" si="13">IF(WEEKDAY(A87,2)=5,"piątek",IF(WEEKDAY(A87,2)=6,"sobota",IF(WEEKDAY(A87,2)=7,"niedziela","Błąd")))</f>
        <v>sobota</v>
      </c>
      <c r="C87" s="58" t="s">
        <v>40</v>
      </c>
      <c r="D87" s="101" t="s">
        <v>42</v>
      </c>
      <c r="E87" s="55">
        <v>0.5625</v>
      </c>
      <c r="F87" s="44" t="s">
        <v>34</v>
      </c>
      <c r="G87" s="55">
        <v>0.66319444444444442</v>
      </c>
      <c r="H87" s="180" t="s">
        <v>52</v>
      </c>
      <c r="I87" s="188" t="s">
        <v>87</v>
      </c>
      <c r="J87" s="186" t="s">
        <v>69</v>
      </c>
      <c r="K87" s="202" t="s">
        <v>103</v>
      </c>
      <c r="L87" s="70">
        <v>3</v>
      </c>
      <c r="M87" s="17"/>
      <c r="N87" s="17"/>
    </row>
    <row r="88" spans="1:14" s="41" customFormat="1" ht="12.75" customHeight="1">
      <c r="A88" s="98">
        <v>45423</v>
      </c>
      <c r="B88" s="139" t="str">
        <f t="shared" si="0"/>
        <v>sobota</v>
      </c>
      <c r="C88" s="58" t="s">
        <v>40</v>
      </c>
      <c r="D88" s="101" t="s">
        <v>42</v>
      </c>
      <c r="E88" s="170">
        <v>0.67013888888888884</v>
      </c>
      <c r="F88" s="171" t="s">
        <v>34</v>
      </c>
      <c r="G88" s="170">
        <v>0.77083333333333337</v>
      </c>
      <c r="H88" s="180" t="s">
        <v>51</v>
      </c>
      <c r="I88" s="188" t="s">
        <v>86</v>
      </c>
      <c r="J88" s="186" t="s">
        <v>69</v>
      </c>
      <c r="K88" s="202" t="s">
        <v>103</v>
      </c>
      <c r="L88" s="70">
        <v>3</v>
      </c>
      <c r="M88" s="17"/>
      <c r="N88" s="17"/>
    </row>
    <row r="89" spans="1:14" s="41" customFormat="1" ht="12.75" customHeight="1">
      <c r="A89" s="98">
        <v>45423</v>
      </c>
      <c r="B89" s="139" t="str">
        <f t="shared" ref="B89:B149" si="14">IF(WEEKDAY(A89,2)=5,"piątek",IF(WEEKDAY(A89,2)=6,"sobota",IF(WEEKDAY(A89,2)=7,"niedziela","Błąd")))</f>
        <v>sobota</v>
      </c>
      <c r="C89" s="58" t="s">
        <v>40</v>
      </c>
      <c r="D89" s="101" t="s">
        <v>42</v>
      </c>
      <c r="E89" s="170">
        <v>0.67013888888888884</v>
      </c>
      <c r="F89" s="171" t="s">
        <v>34</v>
      </c>
      <c r="G89" s="170">
        <v>0.77083333333333337</v>
      </c>
      <c r="H89" s="180" t="s">
        <v>49</v>
      </c>
      <c r="I89" s="110" t="s">
        <v>87</v>
      </c>
      <c r="J89" s="181" t="s">
        <v>68</v>
      </c>
      <c r="K89" s="202" t="s">
        <v>99</v>
      </c>
      <c r="L89" s="123">
        <v>3</v>
      </c>
      <c r="M89" s="17"/>
      <c r="N89" s="17"/>
    </row>
    <row r="90" spans="1:14" s="41" customFormat="1" ht="12.75" customHeight="1" thickBot="1">
      <c r="A90" s="133">
        <v>45423</v>
      </c>
      <c r="B90" s="140" t="str">
        <f t="shared" ref="B90" si="15">IF(WEEKDAY(A90,2)=5,"piątek",IF(WEEKDAY(A90,2)=6,"sobota",IF(WEEKDAY(A90,2)=7,"niedziela","Błąd")))</f>
        <v>sobota</v>
      </c>
      <c r="C90" s="142" t="s">
        <v>40</v>
      </c>
      <c r="D90" s="103" t="s">
        <v>42</v>
      </c>
      <c r="E90" s="64">
        <v>0.77777777777777779</v>
      </c>
      <c r="F90" s="63" t="s">
        <v>34</v>
      </c>
      <c r="G90" s="64">
        <v>0.87847222222222221</v>
      </c>
      <c r="H90" s="222" t="s">
        <v>60</v>
      </c>
      <c r="I90" s="110" t="s">
        <v>86</v>
      </c>
      <c r="J90" s="222" t="s">
        <v>73</v>
      </c>
      <c r="K90" s="202" t="s">
        <v>99</v>
      </c>
      <c r="L90" s="45">
        <v>3</v>
      </c>
      <c r="M90" s="17" t="s">
        <v>109</v>
      </c>
      <c r="N90" s="17"/>
    </row>
    <row r="91" spans="1:14" s="41" customFormat="1" ht="12.75" customHeight="1">
      <c r="A91" s="104">
        <v>45424</v>
      </c>
      <c r="B91" s="135" t="str">
        <f t="shared" si="14"/>
        <v>niedziela</v>
      </c>
      <c r="C91" s="145" t="s">
        <v>40</v>
      </c>
      <c r="D91" s="115" t="s">
        <v>42</v>
      </c>
      <c r="E91" s="159">
        <v>0.33333333333333331</v>
      </c>
      <c r="F91" s="160" t="s">
        <v>34</v>
      </c>
      <c r="G91" s="159">
        <v>0.43402777777777779</v>
      </c>
      <c r="H91" s="179" t="s">
        <v>60</v>
      </c>
      <c r="I91" s="111" t="s">
        <v>86</v>
      </c>
      <c r="J91" s="179" t="s">
        <v>73</v>
      </c>
      <c r="K91" s="206" t="s">
        <v>98</v>
      </c>
      <c r="L91" s="62">
        <v>3</v>
      </c>
      <c r="M91" s="17"/>
      <c r="N91" s="17"/>
    </row>
    <row r="92" spans="1:14" s="41" customFormat="1" ht="12.75" customHeight="1">
      <c r="A92" s="107">
        <v>45424</v>
      </c>
      <c r="B92" s="136" t="str">
        <f t="shared" ref="B92" si="16">IF(WEEKDAY(A92,2)=5,"piątek",IF(WEEKDAY(A92,2)=6,"sobota",IF(WEEKDAY(A92,2)=7,"niedziela","Błąd")))</f>
        <v>niedziela</v>
      </c>
      <c r="C92" s="146" t="s">
        <v>40</v>
      </c>
      <c r="D92" s="101" t="s">
        <v>42</v>
      </c>
      <c r="E92" s="161">
        <v>0.33333333333333331</v>
      </c>
      <c r="F92" s="162" t="s">
        <v>34</v>
      </c>
      <c r="G92" s="161">
        <v>0.43402777777777779</v>
      </c>
      <c r="H92" s="180" t="s">
        <v>64</v>
      </c>
      <c r="I92" s="110" t="s">
        <v>87</v>
      </c>
      <c r="J92" s="181" t="s">
        <v>76</v>
      </c>
      <c r="K92" s="202" t="s">
        <v>99</v>
      </c>
      <c r="L92" s="45">
        <v>3</v>
      </c>
      <c r="M92" s="17"/>
      <c r="N92" s="17"/>
    </row>
    <row r="93" spans="1:14" s="41" customFormat="1" ht="12.75" customHeight="1">
      <c r="A93" s="107">
        <v>45424</v>
      </c>
      <c r="B93" s="136" t="str">
        <f t="shared" si="14"/>
        <v>niedziela</v>
      </c>
      <c r="C93" s="146" t="s">
        <v>40</v>
      </c>
      <c r="D93" s="101" t="s">
        <v>42</v>
      </c>
      <c r="E93" s="172">
        <v>0.44097222222222227</v>
      </c>
      <c r="F93" s="173" t="s">
        <v>34</v>
      </c>
      <c r="G93" s="172">
        <v>0.54166666666666663</v>
      </c>
      <c r="H93" s="180" t="s">
        <v>63</v>
      </c>
      <c r="I93" s="110" t="s">
        <v>86</v>
      </c>
      <c r="J93" s="181" t="s">
        <v>76</v>
      </c>
      <c r="K93" s="202" t="s">
        <v>99</v>
      </c>
      <c r="L93" s="45">
        <v>3</v>
      </c>
      <c r="M93" s="17"/>
      <c r="N93" s="17"/>
    </row>
    <row r="94" spans="1:14" s="41" customFormat="1" ht="12.75" customHeight="1">
      <c r="A94" s="107">
        <v>45424</v>
      </c>
      <c r="B94" s="136" t="str">
        <f t="shared" ref="B94" si="17">IF(WEEKDAY(A94,2)=5,"piątek",IF(WEEKDAY(A94,2)=6,"sobota",IF(WEEKDAY(A94,2)=7,"niedziela","Błąd")))</f>
        <v>niedziela</v>
      </c>
      <c r="C94" s="146" t="s">
        <v>40</v>
      </c>
      <c r="D94" s="101" t="s">
        <v>42</v>
      </c>
      <c r="E94" s="172">
        <v>0.44097222222222227</v>
      </c>
      <c r="F94" s="173" t="s">
        <v>34</v>
      </c>
      <c r="G94" s="172">
        <v>0.54166666666666663</v>
      </c>
      <c r="H94" s="180" t="s">
        <v>61</v>
      </c>
      <c r="I94" s="110" t="s">
        <v>87</v>
      </c>
      <c r="J94" s="180" t="s">
        <v>74</v>
      </c>
      <c r="K94" s="202" t="s">
        <v>98</v>
      </c>
      <c r="L94" s="123">
        <v>3</v>
      </c>
      <c r="M94" s="17"/>
      <c r="N94" s="17"/>
    </row>
    <row r="95" spans="1:14" s="41" customFormat="1" ht="12.75" customHeight="1">
      <c r="A95" s="107">
        <v>45424</v>
      </c>
      <c r="B95" s="136" t="str">
        <f t="shared" si="14"/>
        <v>niedziela</v>
      </c>
      <c r="C95" s="146" t="s">
        <v>40</v>
      </c>
      <c r="D95" s="101" t="s">
        <v>42</v>
      </c>
      <c r="E95" s="55">
        <v>0.5625</v>
      </c>
      <c r="F95" s="44" t="s">
        <v>34</v>
      </c>
      <c r="G95" s="55">
        <v>0.66319444444444442</v>
      </c>
      <c r="H95" s="211" t="s">
        <v>56</v>
      </c>
      <c r="I95" s="188" t="s">
        <v>94</v>
      </c>
      <c r="J95" s="181" t="s">
        <v>71</v>
      </c>
      <c r="K95" s="202" t="s">
        <v>100</v>
      </c>
      <c r="L95" s="45">
        <v>3</v>
      </c>
      <c r="M95" s="17"/>
      <c r="N95" s="17"/>
    </row>
    <row r="96" spans="1:14" s="41" customFormat="1" ht="12.75" customHeight="1">
      <c r="A96" s="107">
        <v>45424</v>
      </c>
      <c r="B96" s="136" t="str">
        <f t="shared" ref="B96" si="18">IF(WEEKDAY(A96,2)=5,"piątek",IF(WEEKDAY(A96,2)=6,"sobota",IF(WEEKDAY(A96,2)=7,"niedziela","Błąd")))</f>
        <v>niedziela</v>
      </c>
      <c r="C96" s="146" t="s">
        <v>40</v>
      </c>
      <c r="D96" s="101" t="s">
        <v>42</v>
      </c>
      <c r="E96" s="55">
        <v>0.5625</v>
      </c>
      <c r="F96" s="44" t="s">
        <v>34</v>
      </c>
      <c r="G96" s="55">
        <v>0.66319444444444442</v>
      </c>
      <c r="H96" s="192" t="s">
        <v>54</v>
      </c>
      <c r="I96" s="110" t="s">
        <v>93</v>
      </c>
      <c r="J96" s="181" t="s">
        <v>69</v>
      </c>
      <c r="K96" s="202" t="s">
        <v>103</v>
      </c>
      <c r="L96" s="45">
        <v>3</v>
      </c>
      <c r="M96" s="17"/>
      <c r="N96" s="17"/>
    </row>
    <row r="97" spans="1:14" s="41" customFormat="1" ht="12.75" customHeight="1">
      <c r="A97" s="107">
        <v>45424</v>
      </c>
      <c r="B97" s="136" t="str">
        <f t="shared" si="14"/>
        <v>niedziela</v>
      </c>
      <c r="C97" s="146" t="s">
        <v>40</v>
      </c>
      <c r="D97" s="101" t="s">
        <v>42</v>
      </c>
      <c r="E97" s="170">
        <v>0.67013888888888884</v>
      </c>
      <c r="F97" s="171" t="s">
        <v>34</v>
      </c>
      <c r="G97" s="170">
        <v>0.77083333333333337</v>
      </c>
      <c r="H97" s="192" t="s">
        <v>53</v>
      </c>
      <c r="I97" s="110" t="s">
        <v>94</v>
      </c>
      <c r="J97" s="181" t="s">
        <v>69</v>
      </c>
      <c r="K97" s="202" t="s">
        <v>103</v>
      </c>
      <c r="L97" s="45">
        <v>3</v>
      </c>
      <c r="M97" s="17"/>
      <c r="N97" s="17"/>
    </row>
    <row r="98" spans="1:14" s="41" customFormat="1" ht="12.75" customHeight="1">
      <c r="A98" s="107">
        <v>45424</v>
      </c>
      <c r="B98" s="136" t="str">
        <f t="shared" ref="B98" si="19">IF(WEEKDAY(A98,2)=5,"piątek",IF(WEEKDAY(A98,2)=6,"sobota",IF(WEEKDAY(A98,2)=7,"niedziela","Błąd")))</f>
        <v>niedziela</v>
      </c>
      <c r="C98" s="146" t="s">
        <v>40</v>
      </c>
      <c r="D98" s="101" t="s">
        <v>42</v>
      </c>
      <c r="E98" s="170">
        <v>0.67013888888888884</v>
      </c>
      <c r="F98" s="171" t="s">
        <v>34</v>
      </c>
      <c r="G98" s="170">
        <v>0.77083333333333337</v>
      </c>
      <c r="H98" s="211" t="s">
        <v>58</v>
      </c>
      <c r="I98" s="110" t="s">
        <v>95</v>
      </c>
      <c r="J98" s="181" t="s">
        <v>71</v>
      </c>
      <c r="K98" s="202" t="s">
        <v>100</v>
      </c>
      <c r="L98" s="45">
        <v>3</v>
      </c>
      <c r="M98" s="17"/>
      <c r="N98" s="17"/>
    </row>
    <row r="99" spans="1:14" s="41" customFormat="1" ht="12.75" customHeight="1" thickBot="1">
      <c r="A99" s="108">
        <v>45424</v>
      </c>
      <c r="B99" s="137" t="str">
        <f t="shared" ref="B99" si="20">IF(WEEKDAY(A99,2)=5,"piątek",IF(WEEKDAY(A99,2)=6,"sobota",IF(WEEKDAY(A99,2)=7,"niedziela","Błąd")))</f>
        <v>niedziela</v>
      </c>
      <c r="C99" s="151" t="s">
        <v>40</v>
      </c>
      <c r="D99" s="103" t="s">
        <v>42</v>
      </c>
      <c r="E99" s="64">
        <v>0.77777777777777779</v>
      </c>
      <c r="F99" s="63" t="s">
        <v>34</v>
      </c>
      <c r="G99" s="64">
        <v>0.87847222222222221</v>
      </c>
      <c r="H99" s="122" t="s">
        <v>57</v>
      </c>
      <c r="I99" s="195" t="s">
        <v>93</v>
      </c>
      <c r="J99" s="167" t="s">
        <v>72</v>
      </c>
      <c r="K99" s="205" t="s">
        <v>101</v>
      </c>
      <c r="L99" s="158">
        <v>3</v>
      </c>
      <c r="M99" s="17"/>
      <c r="N99" s="17"/>
    </row>
    <row r="100" spans="1:14" s="41" customFormat="1" ht="12.75" customHeight="1">
      <c r="A100" s="98">
        <v>45437</v>
      </c>
      <c r="B100" s="139" t="str">
        <f t="shared" si="14"/>
        <v>sobota</v>
      </c>
      <c r="C100" s="58" t="s">
        <v>40</v>
      </c>
      <c r="D100" s="101" t="s">
        <v>42</v>
      </c>
      <c r="E100" s="55">
        <v>0.33333333333333331</v>
      </c>
      <c r="F100" s="44" t="s">
        <v>34</v>
      </c>
      <c r="G100" s="55">
        <v>0.43402777777777779</v>
      </c>
      <c r="H100" s="180" t="s">
        <v>62</v>
      </c>
      <c r="I100" s="110" t="s">
        <v>88</v>
      </c>
      <c r="J100" s="180" t="s">
        <v>83</v>
      </c>
      <c r="K100" s="56" t="s">
        <v>89</v>
      </c>
      <c r="L100" s="45">
        <v>3</v>
      </c>
      <c r="M100" s="17"/>
      <c r="N100" s="17"/>
    </row>
    <row r="101" spans="1:14" s="41" customFormat="1" ht="12.75" customHeight="1">
      <c r="A101" s="98">
        <v>45437</v>
      </c>
      <c r="B101" s="139" t="str">
        <f t="shared" si="14"/>
        <v>sobota</v>
      </c>
      <c r="C101" s="58" t="s">
        <v>40</v>
      </c>
      <c r="D101" s="101" t="s">
        <v>42</v>
      </c>
      <c r="E101" s="55">
        <v>0.44097222222222227</v>
      </c>
      <c r="F101" s="44" t="s">
        <v>34</v>
      </c>
      <c r="G101" s="55">
        <v>0.54166666666666663</v>
      </c>
      <c r="H101" s="180" t="s">
        <v>47</v>
      </c>
      <c r="I101" s="110" t="s">
        <v>88</v>
      </c>
      <c r="J101" s="181" t="s">
        <v>68</v>
      </c>
      <c r="K101" s="56" t="s">
        <v>89</v>
      </c>
      <c r="L101" s="45">
        <v>3</v>
      </c>
      <c r="M101" s="17"/>
      <c r="N101" s="17"/>
    </row>
    <row r="102" spans="1:14" s="41" customFormat="1" ht="12.75" customHeight="1">
      <c r="A102" s="98">
        <v>45437</v>
      </c>
      <c r="B102" s="139" t="str">
        <f t="shared" si="14"/>
        <v>sobota</v>
      </c>
      <c r="C102" s="58" t="s">
        <v>40</v>
      </c>
      <c r="D102" s="101" t="s">
        <v>42</v>
      </c>
      <c r="E102" s="55">
        <v>0.5625</v>
      </c>
      <c r="F102" s="44" t="s">
        <v>34</v>
      </c>
      <c r="G102" s="55">
        <v>0.66319444444444442</v>
      </c>
      <c r="H102" s="180" t="s">
        <v>50</v>
      </c>
      <c r="I102" s="110" t="s">
        <v>88</v>
      </c>
      <c r="J102" s="180" t="s">
        <v>69</v>
      </c>
      <c r="K102" s="56" t="s">
        <v>89</v>
      </c>
      <c r="L102" s="45">
        <v>3</v>
      </c>
      <c r="M102" s="17"/>
      <c r="N102" s="17"/>
    </row>
    <row r="103" spans="1:14" s="41" customFormat="1" ht="12.75" customHeight="1">
      <c r="A103" s="98">
        <v>45437</v>
      </c>
      <c r="B103" s="139" t="str">
        <f t="shared" si="14"/>
        <v>sobota</v>
      </c>
      <c r="C103" s="58" t="s">
        <v>40</v>
      </c>
      <c r="D103" s="101" t="s">
        <v>42</v>
      </c>
      <c r="E103" s="55">
        <v>0.67013888888888884</v>
      </c>
      <c r="F103" s="44" t="s">
        <v>34</v>
      </c>
      <c r="G103" s="55">
        <v>0.77083333333333337</v>
      </c>
      <c r="H103" s="180" t="s">
        <v>59</v>
      </c>
      <c r="I103" s="110" t="s">
        <v>88</v>
      </c>
      <c r="J103" s="180" t="s">
        <v>73</v>
      </c>
      <c r="K103" s="56" t="s">
        <v>89</v>
      </c>
      <c r="L103" s="45">
        <v>3</v>
      </c>
      <c r="M103" s="17"/>
      <c r="N103" s="17"/>
    </row>
    <row r="104" spans="1:14" s="41" customFormat="1" ht="12.75" customHeight="1" thickBot="1">
      <c r="A104" s="98">
        <v>45437</v>
      </c>
      <c r="B104" s="140" t="str">
        <f t="shared" si="14"/>
        <v>sobota</v>
      </c>
      <c r="C104" s="58" t="s">
        <v>40</v>
      </c>
      <c r="D104" s="103" t="s">
        <v>42</v>
      </c>
      <c r="E104" s="64">
        <v>0.77777777777777779</v>
      </c>
      <c r="F104" s="63" t="s">
        <v>34</v>
      </c>
      <c r="G104" s="64">
        <v>0.87847222222222221</v>
      </c>
      <c r="H104" s="75"/>
      <c r="I104" s="110"/>
      <c r="J104" s="75"/>
      <c r="K104" s="97"/>
      <c r="L104" s="66"/>
      <c r="M104" s="17"/>
      <c r="N104" s="17"/>
    </row>
    <row r="105" spans="1:14" s="41" customFormat="1" ht="12.75" customHeight="1">
      <c r="A105" s="104">
        <v>45438</v>
      </c>
      <c r="B105" s="135" t="str">
        <f t="shared" si="14"/>
        <v>niedziela</v>
      </c>
      <c r="C105" s="145" t="s">
        <v>40</v>
      </c>
      <c r="D105" s="101" t="s">
        <v>42</v>
      </c>
      <c r="E105" s="55">
        <v>0.33333333333333331</v>
      </c>
      <c r="F105" s="44" t="s">
        <v>34</v>
      </c>
      <c r="G105" s="55">
        <v>0.43402777777777779</v>
      </c>
      <c r="H105" s="184" t="s">
        <v>65</v>
      </c>
      <c r="I105" s="118" t="s">
        <v>88</v>
      </c>
      <c r="J105" s="184" t="s">
        <v>78</v>
      </c>
      <c r="K105" s="92" t="s">
        <v>89</v>
      </c>
      <c r="L105" s="174">
        <v>3</v>
      </c>
      <c r="M105" s="17"/>
      <c r="N105" s="17"/>
    </row>
    <row r="106" spans="1:14" s="41" customFormat="1" ht="12.75" customHeight="1">
      <c r="A106" s="107">
        <v>45438</v>
      </c>
      <c r="B106" s="136" t="str">
        <f t="shared" si="14"/>
        <v>niedziela</v>
      </c>
      <c r="C106" s="146" t="s">
        <v>40</v>
      </c>
      <c r="D106" s="101" t="s">
        <v>42</v>
      </c>
      <c r="E106" s="55">
        <v>0.44097222222222227</v>
      </c>
      <c r="F106" s="44" t="s">
        <v>34</v>
      </c>
      <c r="G106" s="55">
        <v>0.54166666666666663</v>
      </c>
      <c r="H106" s="180" t="s">
        <v>44</v>
      </c>
      <c r="I106" s="110" t="s">
        <v>88</v>
      </c>
      <c r="J106" s="181" t="s">
        <v>67</v>
      </c>
      <c r="K106" s="56" t="s">
        <v>89</v>
      </c>
      <c r="L106" s="175">
        <v>3</v>
      </c>
      <c r="M106" s="17"/>
      <c r="N106" s="17"/>
    </row>
    <row r="107" spans="1:14" s="41" customFormat="1" ht="12.75" customHeight="1">
      <c r="A107" s="107">
        <v>45438</v>
      </c>
      <c r="B107" s="136" t="str">
        <f t="shared" si="14"/>
        <v>niedziela</v>
      </c>
      <c r="C107" s="146" t="s">
        <v>40</v>
      </c>
      <c r="D107" s="101" t="s">
        <v>42</v>
      </c>
      <c r="E107" s="55">
        <v>0.5625</v>
      </c>
      <c r="F107" s="44" t="s">
        <v>34</v>
      </c>
      <c r="G107" s="55">
        <v>0.66319444444444442</v>
      </c>
      <c r="H107" s="180" t="s">
        <v>47</v>
      </c>
      <c r="I107" s="110" t="s">
        <v>88</v>
      </c>
      <c r="J107" s="181" t="s">
        <v>68</v>
      </c>
      <c r="K107" s="56" t="s">
        <v>89</v>
      </c>
      <c r="L107" s="175">
        <v>3</v>
      </c>
      <c r="M107" s="17"/>
      <c r="N107" s="17"/>
    </row>
    <row r="108" spans="1:14" s="41" customFormat="1" ht="12.75" customHeight="1">
      <c r="A108" s="107">
        <v>45438</v>
      </c>
      <c r="B108" s="136" t="str">
        <f t="shared" si="14"/>
        <v>niedziela</v>
      </c>
      <c r="C108" s="146" t="s">
        <v>40</v>
      </c>
      <c r="D108" s="101" t="s">
        <v>42</v>
      </c>
      <c r="E108" s="55">
        <v>0.67013888888888884</v>
      </c>
      <c r="F108" s="44" t="s">
        <v>34</v>
      </c>
      <c r="G108" s="55">
        <v>0.77083333333333337</v>
      </c>
      <c r="H108" s="76"/>
      <c r="I108" s="110"/>
      <c r="J108" s="77"/>
      <c r="K108" s="56"/>
      <c r="L108" s="175"/>
      <c r="M108" s="96"/>
      <c r="N108" s="17"/>
    </row>
    <row r="109" spans="1:14" s="41" customFormat="1" ht="12.75" customHeight="1" thickBot="1">
      <c r="A109" s="108">
        <v>45438</v>
      </c>
      <c r="B109" s="137" t="str">
        <f t="shared" si="14"/>
        <v>niedziela</v>
      </c>
      <c r="C109" s="151" t="s">
        <v>40</v>
      </c>
      <c r="D109" s="103" t="s">
        <v>42</v>
      </c>
      <c r="E109" s="64">
        <v>0.77777777777777779</v>
      </c>
      <c r="F109" s="63" t="s">
        <v>34</v>
      </c>
      <c r="G109" s="64">
        <v>0.87847222222222221</v>
      </c>
      <c r="H109" s="93"/>
      <c r="I109" s="157"/>
      <c r="J109" s="93"/>
      <c r="K109" s="177"/>
      <c r="L109" s="176"/>
      <c r="M109" s="96"/>
      <c r="N109" s="17"/>
    </row>
    <row r="110" spans="1:14" s="41" customFormat="1" ht="12.75" customHeight="1">
      <c r="A110" s="98">
        <v>45451</v>
      </c>
      <c r="B110" s="141" t="str">
        <f t="shared" si="14"/>
        <v>sobota</v>
      </c>
      <c r="C110" s="58" t="s">
        <v>40</v>
      </c>
      <c r="D110" s="101" t="s">
        <v>42</v>
      </c>
      <c r="E110" s="159">
        <v>0.33333333333333331</v>
      </c>
      <c r="F110" s="160" t="s">
        <v>34</v>
      </c>
      <c r="G110" s="159">
        <v>0.43402777777777779</v>
      </c>
      <c r="H110" s="180" t="s">
        <v>45</v>
      </c>
      <c r="I110" s="188" t="s">
        <v>86</v>
      </c>
      <c r="J110" s="185" t="s">
        <v>67</v>
      </c>
      <c r="K110" s="206" t="s">
        <v>98</v>
      </c>
      <c r="L110" s="45">
        <v>3</v>
      </c>
      <c r="M110" s="17"/>
      <c r="N110" s="17"/>
    </row>
    <row r="111" spans="1:14" s="41" customFormat="1" ht="12.75" customHeight="1">
      <c r="A111" s="98">
        <v>45451</v>
      </c>
      <c r="B111" s="141" t="str">
        <f t="shared" si="14"/>
        <v>sobota</v>
      </c>
      <c r="C111" s="58" t="s">
        <v>40</v>
      </c>
      <c r="D111" s="101" t="s">
        <v>42</v>
      </c>
      <c r="E111" s="161">
        <v>0.33333333333333331</v>
      </c>
      <c r="F111" s="162" t="s">
        <v>34</v>
      </c>
      <c r="G111" s="161">
        <v>0.43402777777777779</v>
      </c>
      <c r="H111" s="180" t="s">
        <v>64</v>
      </c>
      <c r="I111" s="110" t="s">
        <v>87</v>
      </c>
      <c r="J111" s="181" t="s">
        <v>76</v>
      </c>
      <c r="K111" s="202" t="s">
        <v>99</v>
      </c>
      <c r="L111" s="45">
        <v>3</v>
      </c>
      <c r="M111" s="17"/>
      <c r="N111" s="17"/>
    </row>
    <row r="112" spans="1:14" s="41" customFormat="1" ht="12.75" customHeight="1">
      <c r="A112" s="98">
        <v>45451</v>
      </c>
      <c r="B112" s="141" t="str">
        <f t="shared" ref="B112:B114" si="21">IF(WEEKDAY(A112,2)=5,"piątek",IF(WEEKDAY(A112,2)=6,"sobota",IF(WEEKDAY(A112,2)=7,"niedziela","Błąd")))</f>
        <v>sobota</v>
      </c>
      <c r="C112" s="58" t="s">
        <v>40</v>
      </c>
      <c r="D112" s="101" t="s">
        <v>42</v>
      </c>
      <c r="E112" s="172">
        <v>0.44097222222222227</v>
      </c>
      <c r="F112" s="173" t="s">
        <v>34</v>
      </c>
      <c r="G112" s="172">
        <v>0.54166666666666663</v>
      </c>
      <c r="H112" s="180" t="s">
        <v>63</v>
      </c>
      <c r="I112" s="110" t="s">
        <v>86</v>
      </c>
      <c r="J112" s="181" t="s">
        <v>76</v>
      </c>
      <c r="K112" s="202" t="s">
        <v>99</v>
      </c>
      <c r="L112" s="45">
        <v>3</v>
      </c>
      <c r="M112" s="17"/>
      <c r="N112" s="17"/>
    </row>
    <row r="113" spans="1:14" s="41" customFormat="1" ht="12.75" customHeight="1">
      <c r="A113" s="98">
        <v>45451</v>
      </c>
      <c r="B113" s="141" t="str">
        <f t="shared" si="21"/>
        <v>sobota</v>
      </c>
      <c r="C113" s="58" t="s">
        <v>40</v>
      </c>
      <c r="D113" s="101" t="s">
        <v>42</v>
      </c>
      <c r="E113" s="172">
        <v>0.44097222222222227</v>
      </c>
      <c r="F113" s="173" t="s">
        <v>34</v>
      </c>
      <c r="G113" s="172">
        <v>0.54166666666666663</v>
      </c>
      <c r="H113" s="180" t="s">
        <v>46</v>
      </c>
      <c r="I113" s="110" t="s">
        <v>87</v>
      </c>
      <c r="J113" s="181" t="s">
        <v>67</v>
      </c>
      <c r="K113" s="202" t="s">
        <v>98</v>
      </c>
      <c r="L113" s="123">
        <v>3</v>
      </c>
      <c r="M113" s="17"/>
      <c r="N113" s="17"/>
    </row>
    <row r="114" spans="1:14" s="41" customFormat="1" ht="12.75" customHeight="1">
      <c r="A114" s="98">
        <v>45451</v>
      </c>
      <c r="B114" s="141" t="str">
        <f t="shared" si="21"/>
        <v>sobota</v>
      </c>
      <c r="C114" s="58" t="s">
        <v>40</v>
      </c>
      <c r="D114" s="101" t="s">
        <v>42</v>
      </c>
      <c r="E114" s="55">
        <v>0.5625</v>
      </c>
      <c r="F114" s="44" t="s">
        <v>34</v>
      </c>
      <c r="G114" s="55">
        <v>0.66319444444444442</v>
      </c>
      <c r="H114" s="180" t="s">
        <v>60</v>
      </c>
      <c r="I114" s="110" t="s">
        <v>86</v>
      </c>
      <c r="J114" s="180" t="s">
        <v>73</v>
      </c>
      <c r="K114" s="202" t="s">
        <v>98</v>
      </c>
      <c r="L114" s="45">
        <v>3</v>
      </c>
      <c r="M114" s="17"/>
      <c r="N114" s="17"/>
    </row>
    <row r="115" spans="1:14" s="41" customFormat="1" ht="12.75" customHeight="1">
      <c r="A115" s="98">
        <v>45451</v>
      </c>
      <c r="B115" s="141" t="str">
        <f t="shared" si="14"/>
        <v>sobota</v>
      </c>
      <c r="C115" s="58" t="s">
        <v>40</v>
      </c>
      <c r="D115" s="101" t="s">
        <v>42</v>
      </c>
      <c r="E115" s="55">
        <v>0.5625</v>
      </c>
      <c r="F115" s="44" t="s">
        <v>34</v>
      </c>
      <c r="G115" s="55">
        <v>0.66319444444444442</v>
      </c>
      <c r="H115" s="180" t="s">
        <v>49</v>
      </c>
      <c r="I115" s="110" t="s">
        <v>87</v>
      </c>
      <c r="J115" s="181" t="s">
        <v>68</v>
      </c>
      <c r="K115" s="202" t="s">
        <v>105</v>
      </c>
      <c r="L115" s="123">
        <v>3</v>
      </c>
      <c r="M115" s="17"/>
      <c r="N115" s="17"/>
    </row>
    <row r="116" spans="1:14" s="41" customFormat="1" ht="12.75" customHeight="1">
      <c r="A116" s="98">
        <v>45451</v>
      </c>
      <c r="B116" s="141" t="str">
        <f t="shared" ref="B116:B117" si="22">IF(WEEKDAY(A116,2)=5,"piątek",IF(WEEKDAY(A116,2)=6,"sobota",IF(WEEKDAY(A116,2)=7,"niedziela","Błąd")))</f>
        <v>sobota</v>
      </c>
      <c r="C116" s="58" t="s">
        <v>40</v>
      </c>
      <c r="D116" s="101" t="s">
        <v>42</v>
      </c>
      <c r="E116" s="170">
        <v>0.67013888888888884</v>
      </c>
      <c r="F116" s="171" t="s">
        <v>34</v>
      </c>
      <c r="G116" s="170">
        <v>0.77083333333333337</v>
      </c>
      <c r="H116" s="180" t="s">
        <v>48</v>
      </c>
      <c r="I116" s="110" t="s">
        <v>86</v>
      </c>
      <c r="J116" s="181" t="s">
        <v>68</v>
      </c>
      <c r="K116" s="202" t="s">
        <v>105</v>
      </c>
      <c r="L116" s="123">
        <v>3</v>
      </c>
      <c r="M116" s="17"/>
      <c r="N116" s="17"/>
    </row>
    <row r="117" spans="1:14" s="41" customFormat="1" ht="12.75" customHeight="1">
      <c r="A117" s="98">
        <v>45451</v>
      </c>
      <c r="B117" s="141" t="str">
        <f t="shared" si="22"/>
        <v>sobota</v>
      </c>
      <c r="C117" s="58" t="s">
        <v>40</v>
      </c>
      <c r="D117" s="101" t="s">
        <v>42</v>
      </c>
      <c r="E117" s="170">
        <v>0.67013888888888884</v>
      </c>
      <c r="F117" s="171" t="s">
        <v>34</v>
      </c>
      <c r="G117" s="170">
        <v>0.77083333333333337</v>
      </c>
      <c r="H117" s="180" t="s">
        <v>61</v>
      </c>
      <c r="I117" s="110" t="s">
        <v>87</v>
      </c>
      <c r="J117" s="180" t="s">
        <v>74</v>
      </c>
      <c r="K117" s="202" t="s">
        <v>98</v>
      </c>
      <c r="L117" s="45">
        <v>3</v>
      </c>
      <c r="M117" s="17"/>
      <c r="N117" s="17"/>
    </row>
    <row r="118" spans="1:14" s="41" customFormat="1" ht="12.75" customHeight="1" thickBot="1">
      <c r="A118" s="133">
        <v>45451</v>
      </c>
      <c r="B118" s="141" t="str">
        <f t="shared" si="14"/>
        <v>sobota</v>
      </c>
      <c r="C118" s="58" t="s">
        <v>40</v>
      </c>
      <c r="D118" s="103" t="s">
        <v>42</v>
      </c>
      <c r="E118" s="64">
        <v>0.77777777777777779</v>
      </c>
      <c r="F118" s="63" t="s">
        <v>34</v>
      </c>
      <c r="G118" s="64">
        <v>0.87847222222222221</v>
      </c>
      <c r="H118" s="86"/>
      <c r="I118" s="65"/>
      <c r="J118" s="86"/>
      <c r="K118" s="128"/>
      <c r="L118" s="66"/>
      <c r="M118" s="17"/>
      <c r="N118" s="17"/>
    </row>
    <row r="119" spans="1:14" s="41" customFormat="1" ht="12.75" customHeight="1">
      <c r="A119" s="104">
        <v>45452</v>
      </c>
      <c r="B119" s="135" t="str">
        <f t="shared" si="14"/>
        <v>niedziela</v>
      </c>
      <c r="C119" s="145" t="s">
        <v>40</v>
      </c>
      <c r="D119" s="115" t="s">
        <v>42</v>
      </c>
      <c r="E119" s="85">
        <v>0.33333333333333331</v>
      </c>
      <c r="F119" s="61" t="s">
        <v>34</v>
      </c>
      <c r="G119" s="85">
        <v>0.43402777777777779</v>
      </c>
      <c r="H119" s="179" t="s">
        <v>90</v>
      </c>
      <c r="I119" s="111" t="s">
        <v>91</v>
      </c>
      <c r="J119" s="191" t="s">
        <v>92</v>
      </c>
      <c r="K119" s="204" t="s">
        <v>102</v>
      </c>
      <c r="L119" s="169">
        <v>3</v>
      </c>
      <c r="M119" s="96"/>
      <c r="N119" s="17"/>
    </row>
    <row r="120" spans="1:14" s="41" customFormat="1" ht="12.75" customHeight="1">
      <c r="A120" s="107">
        <v>45452</v>
      </c>
      <c r="B120" s="136" t="str">
        <f t="shared" si="14"/>
        <v>niedziela</v>
      </c>
      <c r="C120" s="146" t="s">
        <v>40</v>
      </c>
      <c r="D120" s="101" t="s">
        <v>42</v>
      </c>
      <c r="E120" s="172">
        <v>0.44097222222222227</v>
      </c>
      <c r="F120" s="173" t="s">
        <v>34</v>
      </c>
      <c r="G120" s="172">
        <v>0.54166666666666663</v>
      </c>
      <c r="H120" s="211" t="s">
        <v>56</v>
      </c>
      <c r="I120" s="188" t="s">
        <v>94</v>
      </c>
      <c r="J120" s="181" t="s">
        <v>71</v>
      </c>
      <c r="K120" s="200" t="s">
        <v>100</v>
      </c>
      <c r="L120" s="45">
        <v>3</v>
      </c>
      <c r="M120" s="17"/>
      <c r="N120" s="17"/>
    </row>
    <row r="121" spans="1:14" s="41" customFormat="1" ht="12.75" customHeight="1">
      <c r="A121" s="107">
        <v>45452</v>
      </c>
      <c r="B121" s="136" t="str">
        <f t="shared" ref="B121:B123" si="23">IF(WEEKDAY(A121,2)=5,"piątek",IF(WEEKDAY(A121,2)=6,"sobota",IF(WEEKDAY(A121,2)=7,"niedziela","Błąd")))</f>
        <v>niedziela</v>
      </c>
      <c r="C121" s="146" t="s">
        <v>40</v>
      </c>
      <c r="D121" s="101" t="s">
        <v>42</v>
      </c>
      <c r="E121" s="172">
        <v>0.44097222222222227</v>
      </c>
      <c r="F121" s="173" t="s">
        <v>34</v>
      </c>
      <c r="G121" s="172">
        <v>0.54166666666666663</v>
      </c>
      <c r="H121" s="192" t="s">
        <v>46</v>
      </c>
      <c r="I121" s="110" t="s">
        <v>87</v>
      </c>
      <c r="J121" s="181" t="s">
        <v>67</v>
      </c>
      <c r="K121" s="202" t="s">
        <v>106</v>
      </c>
      <c r="L121" s="123">
        <v>3</v>
      </c>
      <c r="M121" s="17"/>
      <c r="N121" s="17"/>
    </row>
    <row r="122" spans="1:14" s="41" customFormat="1" ht="12.75" customHeight="1">
      <c r="A122" s="107">
        <v>45452</v>
      </c>
      <c r="B122" s="136" t="str">
        <f t="shared" si="23"/>
        <v>niedziela</v>
      </c>
      <c r="C122" s="146" t="s">
        <v>40</v>
      </c>
      <c r="D122" s="101" t="s">
        <v>42</v>
      </c>
      <c r="E122" s="170">
        <v>0.5625</v>
      </c>
      <c r="F122" s="171" t="s">
        <v>34</v>
      </c>
      <c r="G122" s="170">
        <v>0.66319444444444442</v>
      </c>
      <c r="H122" s="192" t="s">
        <v>45</v>
      </c>
      <c r="I122" s="110" t="s">
        <v>86</v>
      </c>
      <c r="J122" s="181" t="s">
        <v>67</v>
      </c>
      <c r="K122" s="202" t="s">
        <v>106</v>
      </c>
      <c r="L122" s="123">
        <v>3</v>
      </c>
      <c r="M122" s="17"/>
      <c r="N122" s="17"/>
    </row>
    <row r="123" spans="1:14" s="41" customFormat="1" ht="12.75" customHeight="1">
      <c r="A123" s="107">
        <v>45452</v>
      </c>
      <c r="B123" s="136" t="str">
        <f t="shared" si="23"/>
        <v>niedziela</v>
      </c>
      <c r="C123" s="146" t="s">
        <v>40</v>
      </c>
      <c r="D123" s="101" t="s">
        <v>42</v>
      </c>
      <c r="E123" s="170">
        <v>0.5625</v>
      </c>
      <c r="F123" s="171" t="s">
        <v>34</v>
      </c>
      <c r="G123" s="170">
        <v>0.66319444444444442</v>
      </c>
      <c r="H123" s="211" t="s">
        <v>58</v>
      </c>
      <c r="I123" s="188" t="s">
        <v>95</v>
      </c>
      <c r="J123" s="181" t="s">
        <v>71</v>
      </c>
      <c r="K123" s="200" t="s">
        <v>100</v>
      </c>
      <c r="L123" s="45">
        <v>3</v>
      </c>
      <c r="M123" s="17"/>
      <c r="N123" s="17"/>
    </row>
    <row r="124" spans="1:14" s="41" customFormat="1" ht="12.75" customHeight="1">
      <c r="A124" s="107">
        <v>45452</v>
      </c>
      <c r="B124" s="136" t="str">
        <f t="shared" ref="B124" si="24">IF(WEEKDAY(A124,2)=5,"piątek",IF(WEEKDAY(A124,2)=6,"sobota",IF(WEEKDAY(A124,2)=7,"niedziela","Błąd")))</f>
        <v>niedziela</v>
      </c>
      <c r="C124" s="146" t="s">
        <v>40</v>
      </c>
      <c r="D124" s="101" t="s">
        <v>42</v>
      </c>
      <c r="E124" s="55">
        <v>0.67013888888888884</v>
      </c>
      <c r="F124" s="44" t="s">
        <v>34</v>
      </c>
      <c r="G124" s="55">
        <v>0.77083333333333337</v>
      </c>
      <c r="H124" s="192" t="s">
        <v>60</v>
      </c>
      <c r="I124" s="110" t="s">
        <v>86</v>
      </c>
      <c r="J124" s="192" t="s">
        <v>73</v>
      </c>
      <c r="K124" s="202" t="s">
        <v>106</v>
      </c>
      <c r="L124" s="123">
        <v>3</v>
      </c>
      <c r="M124" s="96"/>
      <c r="N124" s="17"/>
    </row>
    <row r="125" spans="1:14" s="41" customFormat="1" ht="12.75" customHeight="1" thickBot="1">
      <c r="A125" s="108">
        <v>45452</v>
      </c>
      <c r="B125" s="137" t="str">
        <f t="shared" si="14"/>
        <v>niedziela</v>
      </c>
      <c r="C125" s="151" t="s">
        <v>40</v>
      </c>
      <c r="D125" s="103" t="s">
        <v>42</v>
      </c>
      <c r="E125" s="64">
        <v>0.77777777777777779</v>
      </c>
      <c r="F125" s="63" t="s">
        <v>34</v>
      </c>
      <c r="G125" s="64">
        <v>0.87847222222222221</v>
      </c>
      <c r="H125" s="198"/>
      <c r="I125" s="188"/>
      <c r="J125" s="181"/>
      <c r="K125" s="126"/>
      <c r="L125" s="45"/>
      <c r="M125" s="17"/>
      <c r="N125" s="17"/>
    </row>
    <row r="126" spans="1:14" s="41" customFormat="1" ht="12.75" customHeight="1">
      <c r="A126" s="130">
        <v>45465</v>
      </c>
      <c r="B126" s="138" t="str">
        <f t="shared" si="14"/>
        <v>sobota</v>
      </c>
      <c r="C126" s="58" t="s">
        <v>40</v>
      </c>
      <c r="D126" s="101" t="s">
        <v>42</v>
      </c>
      <c r="E126" s="159">
        <v>0.33333333333333331</v>
      </c>
      <c r="F126" s="160" t="s">
        <v>34</v>
      </c>
      <c r="G126" s="159">
        <v>0.43402777777777779</v>
      </c>
      <c r="H126" s="212" t="s">
        <v>45</v>
      </c>
      <c r="I126" s="111" t="s">
        <v>86</v>
      </c>
      <c r="J126" s="190" t="s">
        <v>67</v>
      </c>
      <c r="K126" s="206" t="s">
        <v>98</v>
      </c>
      <c r="L126" s="169">
        <v>3</v>
      </c>
      <c r="M126" s="17"/>
      <c r="N126" s="17"/>
    </row>
    <row r="127" spans="1:14" s="41" customFormat="1" ht="12.75" customHeight="1">
      <c r="A127" s="98">
        <v>45465</v>
      </c>
      <c r="B127" s="139" t="str">
        <f t="shared" si="14"/>
        <v>sobota</v>
      </c>
      <c r="C127" s="58" t="s">
        <v>40</v>
      </c>
      <c r="D127" s="101" t="s">
        <v>42</v>
      </c>
      <c r="E127" s="161">
        <v>0.33333333333333331</v>
      </c>
      <c r="F127" s="162" t="s">
        <v>34</v>
      </c>
      <c r="G127" s="161">
        <v>0.43402777777777779</v>
      </c>
      <c r="H127" s="192" t="s">
        <v>49</v>
      </c>
      <c r="I127" s="110" t="s">
        <v>87</v>
      </c>
      <c r="J127" s="181" t="s">
        <v>68</v>
      </c>
      <c r="K127" s="202" t="s">
        <v>99</v>
      </c>
      <c r="L127" s="123">
        <v>3</v>
      </c>
      <c r="M127" s="17"/>
      <c r="N127" s="17"/>
    </row>
    <row r="128" spans="1:14">
      <c r="A128" s="98">
        <v>45465</v>
      </c>
      <c r="B128" s="139" t="str">
        <f t="shared" si="14"/>
        <v>sobota</v>
      </c>
      <c r="C128" s="58" t="s">
        <v>40</v>
      </c>
      <c r="D128" s="101" t="s">
        <v>42</v>
      </c>
      <c r="E128" s="172">
        <v>0.44097222222222227</v>
      </c>
      <c r="F128" s="173" t="s">
        <v>34</v>
      </c>
      <c r="G128" s="172">
        <v>0.54166666666666663</v>
      </c>
      <c r="H128" s="192" t="s">
        <v>48</v>
      </c>
      <c r="I128" s="110" t="s">
        <v>86</v>
      </c>
      <c r="J128" s="181" t="s">
        <v>68</v>
      </c>
      <c r="K128" s="202" t="s">
        <v>99</v>
      </c>
      <c r="L128" s="123">
        <v>3</v>
      </c>
    </row>
    <row r="129" spans="1:13">
      <c r="A129" s="98">
        <v>45465</v>
      </c>
      <c r="B129" s="139" t="str">
        <f t="shared" ref="B129:B130" si="25">IF(WEEKDAY(A129,2)=5,"piątek",IF(WEEKDAY(A129,2)=6,"sobota",IF(WEEKDAY(A129,2)=7,"niedziela","Błąd")))</f>
        <v>sobota</v>
      </c>
      <c r="C129" s="58" t="s">
        <v>40</v>
      </c>
      <c r="D129" s="101" t="s">
        <v>42</v>
      </c>
      <c r="E129" s="172">
        <v>0.44097222222222227</v>
      </c>
      <c r="F129" s="173" t="s">
        <v>34</v>
      </c>
      <c r="G129" s="172">
        <v>0.54166666666666663</v>
      </c>
      <c r="H129" s="192" t="s">
        <v>46</v>
      </c>
      <c r="I129" s="110" t="s">
        <v>87</v>
      </c>
      <c r="J129" s="181" t="s">
        <v>67</v>
      </c>
      <c r="K129" s="202" t="s">
        <v>98</v>
      </c>
      <c r="L129" s="123">
        <v>3</v>
      </c>
    </row>
    <row r="130" spans="1:13">
      <c r="A130" s="98">
        <v>45465</v>
      </c>
      <c r="B130" s="139" t="str">
        <f t="shared" si="25"/>
        <v>sobota</v>
      </c>
      <c r="C130" s="58" t="s">
        <v>40</v>
      </c>
      <c r="D130" s="101" t="s">
        <v>42</v>
      </c>
      <c r="E130" s="55">
        <v>0.5625</v>
      </c>
      <c r="F130" s="44" t="s">
        <v>34</v>
      </c>
      <c r="G130" s="55">
        <v>0.66319444444444442</v>
      </c>
      <c r="H130" s="192" t="s">
        <v>90</v>
      </c>
      <c r="I130" s="110" t="s">
        <v>91</v>
      </c>
      <c r="J130" s="186" t="s">
        <v>92</v>
      </c>
      <c r="K130" s="204" t="s">
        <v>97</v>
      </c>
      <c r="L130" s="123">
        <v>3</v>
      </c>
    </row>
    <row r="131" spans="1:13">
      <c r="A131" s="98">
        <v>45465</v>
      </c>
      <c r="B131" s="139" t="str">
        <f t="shared" si="14"/>
        <v>sobota</v>
      </c>
      <c r="C131" s="58" t="s">
        <v>40</v>
      </c>
      <c r="D131" s="101" t="s">
        <v>42</v>
      </c>
      <c r="E131" s="55">
        <v>0.67013888888888884</v>
      </c>
      <c r="F131" s="44" t="s">
        <v>34</v>
      </c>
      <c r="G131" s="55">
        <v>0.77083333333333337</v>
      </c>
      <c r="H131" s="211" t="s">
        <v>57</v>
      </c>
      <c r="I131" s="188" t="s">
        <v>93</v>
      </c>
      <c r="J131" s="181" t="s">
        <v>72</v>
      </c>
      <c r="K131" s="200" t="s">
        <v>101</v>
      </c>
      <c r="L131" s="45">
        <v>3</v>
      </c>
    </row>
    <row r="132" spans="1:13" ht="15" thickBot="1">
      <c r="A132" s="133">
        <v>45465</v>
      </c>
      <c r="B132" s="140" t="str">
        <f t="shared" si="14"/>
        <v>sobota</v>
      </c>
      <c r="C132" s="58" t="s">
        <v>40</v>
      </c>
      <c r="D132" s="103" t="s">
        <v>42</v>
      </c>
      <c r="E132" s="64">
        <v>0.77777777777777779</v>
      </c>
      <c r="F132" s="63" t="s">
        <v>34</v>
      </c>
      <c r="G132" s="64">
        <v>0.87847222222222221</v>
      </c>
      <c r="H132" s="149"/>
      <c r="I132" s="65"/>
      <c r="J132" s="86"/>
      <c r="K132" s="128"/>
      <c r="L132" s="66"/>
    </row>
    <row r="133" spans="1:13">
      <c r="A133" s="104">
        <v>45466</v>
      </c>
      <c r="B133" s="135" t="str">
        <f t="shared" si="14"/>
        <v>niedziela</v>
      </c>
      <c r="C133" s="145" t="s">
        <v>40</v>
      </c>
      <c r="D133" s="101" t="s">
        <v>42</v>
      </c>
      <c r="E133" s="159">
        <v>0.33333333333333331</v>
      </c>
      <c r="F133" s="160" t="s">
        <v>34</v>
      </c>
      <c r="G133" s="159">
        <v>0.43402777777777779</v>
      </c>
      <c r="H133" s="192" t="s">
        <v>48</v>
      </c>
      <c r="I133" s="110" t="s">
        <v>86</v>
      </c>
      <c r="J133" s="181" t="s">
        <v>68</v>
      </c>
      <c r="K133" s="202" t="s">
        <v>107</v>
      </c>
      <c r="L133" s="123">
        <v>3</v>
      </c>
    </row>
    <row r="134" spans="1:13">
      <c r="A134" s="107">
        <v>45466</v>
      </c>
      <c r="B134" s="136" t="str">
        <f t="shared" si="14"/>
        <v>niedziela</v>
      </c>
      <c r="C134" s="146" t="s">
        <v>40</v>
      </c>
      <c r="D134" s="101" t="s">
        <v>42</v>
      </c>
      <c r="E134" s="161">
        <v>0.33333333333333331</v>
      </c>
      <c r="F134" s="162" t="s">
        <v>34</v>
      </c>
      <c r="G134" s="161">
        <v>0.43402777777777779</v>
      </c>
      <c r="H134" s="192" t="s">
        <v>61</v>
      </c>
      <c r="I134" s="110" t="s">
        <v>87</v>
      </c>
      <c r="J134" s="180" t="s">
        <v>74</v>
      </c>
      <c r="K134" s="202" t="s">
        <v>98</v>
      </c>
      <c r="L134" s="123">
        <v>3</v>
      </c>
    </row>
    <row r="135" spans="1:13">
      <c r="A135" s="107">
        <v>45466</v>
      </c>
      <c r="B135" s="136" t="str">
        <f t="shared" ref="B135:B137" si="26">IF(WEEKDAY(A135,2)=5,"piątek",IF(WEEKDAY(A135,2)=6,"sobota",IF(WEEKDAY(A135,2)=7,"niedziela","Błąd")))</f>
        <v>niedziela</v>
      </c>
      <c r="C135" s="146" t="s">
        <v>40</v>
      </c>
      <c r="D135" s="101" t="s">
        <v>42</v>
      </c>
      <c r="E135" s="172">
        <v>0.44097222222222227</v>
      </c>
      <c r="F135" s="173" t="s">
        <v>34</v>
      </c>
      <c r="G135" s="172">
        <v>0.54166666666666663</v>
      </c>
      <c r="H135" s="192" t="s">
        <v>53</v>
      </c>
      <c r="I135" s="110" t="s">
        <v>94</v>
      </c>
      <c r="J135" s="181" t="s">
        <v>69</v>
      </c>
      <c r="K135" s="202" t="s">
        <v>103</v>
      </c>
      <c r="L135" s="45">
        <v>3</v>
      </c>
    </row>
    <row r="136" spans="1:13">
      <c r="A136" s="107">
        <v>45466</v>
      </c>
      <c r="B136" s="136" t="str">
        <f t="shared" si="26"/>
        <v>niedziela</v>
      </c>
      <c r="C136" s="146" t="s">
        <v>40</v>
      </c>
      <c r="D136" s="101" t="s">
        <v>42</v>
      </c>
      <c r="E136" s="172">
        <v>0.44097222222222227</v>
      </c>
      <c r="F136" s="173" t="s">
        <v>34</v>
      </c>
      <c r="G136" s="172">
        <v>0.54166666666666663</v>
      </c>
      <c r="H136" s="192" t="s">
        <v>49</v>
      </c>
      <c r="I136" s="110" t="s">
        <v>87</v>
      </c>
      <c r="J136" s="181" t="s">
        <v>68</v>
      </c>
      <c r="K136" s="202" t="s">
        <v>107</v>
      </c>
      <c r="L136" s="123">
        <v>3</v>
      </c>
    </row>
    <row r="137" spans="1:13">
      <c r="A137" s="107">
        <v>45466</v>
      </c>
      <c r="B137" s="136" t="str">
        <f t="shared" si="26"/>
        <v>niedziela</v>
      </c>
      <c r="C137" s="146" t="s">
        <v>40</v>
      </c>
      <c r="D137" s="101" t="s">
        <v>42</v>
      </c>
      <c r="E137" s="170">
        <v>0.5625</v>
      </c>
      <c r="F137" s="171" t="s">
        <v>34</v>
      </c>
      <c r="G137" s="170">
        <v>0.66319444444444442</v>
      </c>
      <c r="H137" s="192" t="s">
        <v>54</v>
      </c>
      <c r="I137" s="110" t="s">
        <v>93</v>
      </c>
      <c r="J137" s="181" t="s">
        <v>69</v>
      </c>
      <c r="K137" s="202" t="s">
        <v>103</v>
      </c>
      <c r="L137" s="45">
        <v>3</v>
      </c>
    </row>
    <row r="138" spans="1:13">
      <c r="A138" s="107">
        <v>45466</v>
      </c>
      <c r="B138" s="136" t="str">
        <f t="shared" si="14"/>
        <v>niedziela</v>
      </c>
      <c r="C138" s="146" t="s">
        <v>40</v>
      </c>
      <c r="D138" s="101" t="s">
        <v>42</v>
      </c>
      <c r="E138" s="55">
        <v>0.67013888888888884</v>
      </c>
      <c r="F138" s="44" t="s">
        <v>34</v>
      </c>
      <c r="G138" s="55">
        <v>0.77083333333333337</v>
      </c>
      <c r="H138" s="192"/>
      <c r="I138" s="110"/>
      <c r="J138" s="181"/>
      <c r="K138" s="69"/>
      <c r="L138" s="45"/>
      <c r="M138" s="124"/>
    </row>
    <row r="139" spans="1:13" ht="15" thickBot="1">
      <c r="A139" s="108">
        <v>45466</v>
      </c>
      <c r="B139" s="137" t="str">
        <f t="shared" si="14"/>
        <v>niedziela</v>
      </c>
      <c r="C139" s="151" t="s">
        <v>40</v>
      </c>
      <c r="D139" s="103" t="s">
        <v>42</v>
      </c>
      <c r="E139" s="64">
        <v>0.77777777777777779</v>
      </c>
      <c r="F139" s="63" t="s">
        <v>34</v>
      </c>
      <c r="G139" s="64">
        <v>0.87847222222222221</v>
      </c>
      <c r="H139" s="196"/>
      <c r="I139" s="194"/>
      <c r="J139" s="193"/>
      <c r="K139" s="128"/>
      <c r="L139" s="66"/>
      <c r="M139" s="96"/>
    </row>
    <row r="140" spans="1:13">
      <c r="A140" s="130">
        <v>45472</v>
      </c>
      <c r="B140" s="138" t="str">
        <f t="shared" si="14"/>
        <v>sobota</v>
      </c>
      <c r="C140" s="58" t="s">
        <v>40</v>
      </c>
      <c r="D140" s="101" t="s">
        <v>42</v>
      </c>
      <c r="E140" s="55">
        <v>0.33333333333333331</v>
      </c>
      <c r="F140" s="44" t="s">
        <v>34</v>
      </c>
      <c r="G140" s="55">
        <v>0.43402777777777779</v>
      </c>
      <c r="H140" s="192" t="s">
        <v>53</v>
      </c>
      <c r="I140" s="110" t="s">
        <v>94</v>
      </c>
      <c r="J140" s="181" t="s">
        <v>69</v>
      </c>
      <c r="K140" s="202" t="s">
        <v>103</v>
      </c>
      <c r="L140" s="45">
        <v>3</v>
      </c>
      <c r="M140" s="96"/>
    </row>
    <row r="141" spans="1:13">
      <c r="A141" s="98">
        <v>45472</v>
      </c>
      <c r="B141" s="139" t="str">
        <f t="shared" si="14"/>
        <v>sobota</v>
      </c>
      <c r="C141" s="58" t="s">
        <v>40</v>
      </c>
      <c r="D141" s="101" t="s">
        <v>42</v>
      </c>
      <c r="E141" s="55">
        <v>0.44097222222222227</v>
      </c>
      <c r="F141" s="44" t="s">
        <v>34</v>
      </c>
      <c r="G141" s="55">
        <v>0.54166666666666663</v>
      </c>
      <c r="H141" s="192" t="s">
        <v>54</v>
      </c>
      <c r="I141" s="110" t="s">
        <v>93</v>
      </c>
      <c r="J141" s="181" t="s">
        <v>69</v>
      </c>
      <c r="K141" s="202" t="s">
        <v>103</v>
      </c>
      <c r="L141" s="45">
        <v>3</v>
      </c>
      <c r="M141" s="96"/>
    </row>
    <row r="142" spans="1:13">
      <c r="A142" s="98">
        <v>45472</v>
      </c>
      <c r="B142" s="139" t="str">
        <f t="shared" si="14"/>
        <v>sobota</v>
      </c>
      <c r="C142" s="58" t="s">
        <v>40</v>
      </c>
      <c r="D142" s="101" t="s">
        <v>42</v>
      </c>
      <c r="E142" s="55">
        <v>0.5625</v>
      </c>
      <c r="F142" s="44" t="s">
        <v>34</v>
      </c>
      <c r="G142" s="55">
        <v>0.66319444444444442</v>
      </c>
      <c r="H142" s="197"/>
      <c r="I142" s="43"/>
      <c r="J142" s="77"/>
      <c r="K142" s="126"/>
      <c r="L142" s="70"/>
    </row>
    <row r="143" spans="1:13">
      <c r="A143" s="98">
        <v>45472</v>
      </c>
      <c r="B143" s="139" t="str">
        <f t="shared" si="14"/>
        <v>sobota</v>
      </c>
      <c r="C143" s="58" t="s">
        <v>40</v>
      </c>
      <c r="D143" s="101" t="s">
        <v>42</v>
      </c>
      <c r="E143" s="55">
        <v>0.67013888888888884</v>
      </c>
      <c r="F143" s="44" t="s">
        <v>34</v>
      </c>
      <c r="G143" s="55">
        <v>0.77083333333333337</v>
      </c>
      <c r="H143" s="197"/>
      <c r="I143" s="43"/>
      <c r="J143" s="77"/>
      <c r="K143" s="126"/>
      <c r="L143" s="45"/>
    </row>
    <row r="144" spans="1:13" ht="15" thickBot="1">
      <c r="A144" s="133">
        <v>45472</v>
      </c>
      <c r="B144" s="140" t="str">
        <f t="shared" si="14"/>
        <v>sobota</v>
      </c>
      <c r="C144" s="58" t="s">
        <v>40</v>
      </c>
      <c r="D144" s="103" t="s">
        <v>42</v>
      </c>
      <c r="E144" s="64">
        <v>0.77777777777777779</v>
      </c>
      <c r="F144" s="63" t="s">
        <v>34</v>
      </c>
      <c r="G144" s="64">
        <v>0.87847222222222221</v>
      </c>
      <c r="H144" s="149"/>
      <c r="I144" s="65"/>
      <c r="J144" s="86"/>
      <c r="K144" s="128"/>
      <c r="L144" s="66"/>
    </row>
    <row r="145" spans="1:13">
      <c r="A145" s="104">
        <v>45473</v>
      </c>
      <c r="B145" s="135" t="str">
        <f t="shared" si="14"/>
        <v>niedziela</v>
      </c>
      <c r="C145" s="145" t="s">
        <v>40</v>
      </c>
      <c r="D145" s="101" t="s">
        <v>42</v>
      </c>
      <c r="E145" s="55">
        <v>0.33333333333333331</v>
      </c>
      <c r="F145" s="44" t="s">
        <v>34</v>
      </c>
      <c r="G145" s="55">
        <v>0.43402777777777779</v>
      </c>
      <c r="H145" s="192"/>
      <c r="I145" s="110"/>
      <c r="J145" s="181"/>
      <c r="K145" s="69"/>
      <c r="L145" s="45"/>
      <c r="M145" s="124"/>
    </row>
    <row r="146" spans="1:13">
      <c r="A146" s="107">
        <v>45473</v>
      </c>
      <c r="B146" s="136" t="str">
        <f t="shared" si="14"/>
        <v>niedziela</v>
      </c>
      <c r="C146" s="146" t="s">
        <v>40</v>
      </c>
      <c r="D146" s="101" t="s">
        <v>42</v>
      </c>
      <c r="E146" s="55">
        <v>0.44097222222222227</v>
      </c>
      <c r="F146" s="44" t="s">
        <v>34</v>
      </c>
      <c r="G146" s="55">
        <v>0.54166666666666663</v>
      </c>
      <c r="H146" s="76"/>
      <c r="I146" s="43"/>
      <c r="J146" s="77"/>
      <c r="K146" s="126"/>
      <c r="L146" s="45"/>
    </row>
    <row r="147" spans="1:13">
      <c r="A147" s="107">
        <v>45473</v>
      </c>
      <c r="B147" s="136" t="str">
        <f t="shared" si="14"/>
        <v>niedziela</v>
      </c>
      <c r="C147" s="146" t="s">
        <v>40</v>
      </c>
      <c r="D147" s="101" t="s">
        <v>42</v>
      </c>
      <c r="E147" s="55">
        <v>0.5625</v>
      </c>
      <c r="F147" s="44" t="s">
        <v>34</v>
      </c>
      <c r="G147" s="55">
        <v>0.66319444444444442</v>
      </c>
      <c r="H147" s="76"/>
      <c r="I147" s="43"/>
      <c r="J147" s="77"/>
      <c r="K147" s="126"/>
      <c r="L147" s="70"/>
    </row>
    <row r="148" spans="1:13">
      <c r="A148" s="107">
        <v>45473</v>
      </c>
      <c r="B148" s="136" t="str">
        <f t="shared" si="14"/>
        <v>niedziela</v>
      </c>
      <c r="C148" s="146" t="s">
        <v>40</v>
      </c>
      <c r="D148" s="101" t="s">
        <v>42</v>
      </c>
      <c r="E148" s="55">
        <v>0.67013888888888884</v>
      </c>
      <c r="F148" s="44" t="s">
        <v>34</v>
      </c>
      <c r="G148" s="55">
        <v>0.77083333333333337</v>
      </c>
      <c r="H148" s="76"/>
      <c r="I148" s="43"/>
      <c r="J148" s="77"/>
      <c r="K148" s="126"/>
      <c r="L148" s="45"/>
    </row>
    <row r="149" spans="1:13" ht="15" thickBot="1">
      <c r="A149" s="108">
        <v>45473</v>
      </c>
      <c r="B149" s="137" t="str">
        <f t="shared" si="14"/>
        <v>niedziela</v>
      </c>
      <c r="C149" s="151" t="s">
        <v>40</v>
      </c>
      <c r="D149" s="103" t="s">
        <v>42</v>
      </c>
      <c r="E149" s="64">
        <v>0.77777777777777779</v>
      </c>
      <c r="F149" s="63" t="s">
        <v>34</v>
      </c>
      <c r="G149" s="64">
        <v>0.87847222222222221</v>
      </c>
      <c r="H149" s="86"/>
      <c r="I149" s="65"/>
      <c r="J149" s="86"/>
      <c r="K149" s="128"/>
      <c r="L149" s="66"/>
    </row>
    <row r="150" spans="1:13" ht="18">
      <c r="C150" s="226"/>
      <c r="D150" s="226"/>
      <c r="E150" s="226"/>
      <c r="F150" s="226"/>
      <c r="G150" s="226"/>
      <c r="H150" s="227"/>
      <c r="I150" s="50"/>
      <c r="J150" s="57"/>
      <c r="K150" s="18"/>
      <c r="L150" s="59">
        <f>SUM(L9:L149)</f>
        <v>351</v>
      </c>
    </row>
    <row r="152" spans="1:13">
      <c r="H152" s="51" t="s">
        <v>35</v>
      </c>
      <c r="I152" s="54">
        <f>SUM(L9:L149)</f>
        <v>351</v>
      </c>
      <c r="J152" s="52"/>
      <c r="K152" s="47"/>
    </row>
    <row r="153" spans="1:13" ht="15" thickBot="1">
      <c r="F153" s="25"/>
      <c r="H153" s="42"/>
      <c r="I153" s="48"/>
      <c r="J153" s="53"/>
      <c r="K153" s="47"/>
    </row>
    <row r="154" spans="1:13" ht="15" thickBot="1">
      <c r="H154" s="73" t="s">
        <v>90</v>
      </c>
      <c r="I154" s="82">
        <f>SUMIF($H$9:$H$142,H154,$L$9:$L$142)</f>
        <v>18</v>
      </c>
      <c r="J154" s="74" t="s">
        <v>92</v>
      </c>
      <c r="K154" s="67"/>
      <c r="L154" s="152">
        <v>18</v>
      </c>
    </row>
    <row r="155" spans="1:13">
      <c r="F155" s="25"/>
      <c r="H155" s="73" t="s">
        <v>44</v>
      </c>
      <c r="I155" s="83">
        <f>SUMIF($H$9:$H$149,H155,$L$9:$L$149)</f>
        <v>18</v>
      </c>
      <c r="J155" s="78" t="s">
        <v>67</v>
      </c>
      <c r="K155" s="67"/>
      <c r="L155" s="152">
        <v>18</v>
      </c>
    </row>
    <row r="156" spans="1:13">
      <c r="H156" s="75" t="s">
        <v>45</v>
      </c>
      <c r="I156" s="84">
        <f>SUMIF($H$9:$H$126,H156,$L$9:$L$126)</f>
        <v>18</v>
      </c>
      <c r="J156" s="77" t="s">
        <v>67</v>
      </c>
      <c r="K156" s="67"/>
      <c r="L156" s="152">
        <v>18</v>
      </c>
    </row>
    <row r="157" spans="1:13" ht="15" thickBot="1">
      <c r="H157" s="93" t="s">
        <v>46</v>
      </c>
      <c r="I157" s="84">
        <f>SUMIF($H$9:$H$149,H157,$L$9:$L$149)</f>
        <v>18</v>
      </c>
      <c r="J157" s="77" t="s">
        <v>67</v>
      </c>
      <c r="K157" s="67"/>
      <c r="L157" s="152">
        <v>18</v>
      </c>
    </row>
    <row r="158" spans="1:13">
      <c r="H158" s="73" t="s">
        <v>47</v>
      </c>
      <c r="I158" s="84">
        <f>SUMIF($H$9:$H$149,H158,$L$9:$L$149)</f>
        <v>18</v>
      </c>
      <c r="J158" s="78" t="s">
        <v>68</v>
      </c>
      <c r="K158" s="67"/>
      <c r="L158" s="152">
        <v>18</v>
      </c>
    </row>
    <row r="159" spans="1:13">
      <c r="H159" s="75" t="s">
        <v>48</v>
      </c>
      <c r="I159" s="84">
        <f>SUMIF($H$9:$H$148,H159,$L$9:$L$148)</f>
        <v>18</v>
      </c>
      <c r="J159" s="77" t="s">
        <v>68</v>
      </c>
      <c r="K159" s="67"/>
      <c r="L159" s="152">
        <v>18</v>
      </c>
    </row>
    <row r="160" spans="1:13" ht="15" thickBot="1">
      <c r="H160" s="93" t="s">
        <v>49</v>
      </c>
      <c r="I160" s="84">
        <f>SUMIF($H$9:$H$149,H160,$L$9:$L$149)</f>
        <v>18</v>
      </c>
      <c r="J160" s="77" t="s">
        <v>68</v>
      </c>
      <c r="K160" s="47"/>
      <c r="L160" s="152">
        <v>18</v>
      </c>
    </row>
    <row r="161" spans="8:12">
      <c r="H161" s="73" t="s">
        <v>50</v>
      </c>
      <c r="I161" s="84">
        <f>SUMIF($H$9:$H$149,H161,$L$9:$L$149)</f>
        <v>18</v>
      </c>
      <c r="J161" s="78" t="s">
        <v>69</v>
      </c>
      <c r="K161" s="47"/>
      <c r="L161" s="152">
        <v>18</v>
      </c>
    </row>
    <row r="162" spans="8:12">
      <c r="H162" s="75" t="s">
        <v>51</v>
      </c>
      <c r="I162" s="84">
        <f>SUMIF($H$9:$H$149,H162,$L$9:$L$149)</f>
        <v>9</v>
      </c>
      <c r="J162" s="77" t="s">
        <v>69</v>
      </c>
      <c r="K162" s="47"/>
      <c r="L162" s="152">
        <v>9</v>
      </c>
    </row>
    <row r="163" spans="8:12">
      <c r="H163" s="75" t="s">
        <v>52</v>
      </c>
      <c r="I163" s="84">
        <f>SUMIF($H$9:$H$149,H163,$L$9:$L$149)</f>
        <v>9</v>
      </c>
      <c r="J163" s="77" t="s">
        <v>69</v>
      </c>
      <c r="K163" s="47"/>
      <c r="L163" s="152">
        <v>9</v>
      </c>
    </row>
    <row r="164" spans="8:12">
      <c r="H164" s="75" t="s">
        <v>53</v>
      </c>
      <c r="I164" s="84">
        <f>SUMIF($H$9:$H$149,H164,$L$9:$L$149)</f>
        <v>9</v>
      </c>
      <c r="J164" s="77" t="s">
        <v>69</v>
      </c>
      <c r="K164" s="47"/>
      <c r="L164" s="152">
        <v>9</v>
      </c>
    </row>
    <row r="165" spans="8:12">
      <c r="H165" s="75" t="s">
        <v>54</v>
      </c>
      <c r="I165" s="84">
        <f>SUMIF($H$9:$H$145,H165,$L$9:$L$145)</f>
        <v>9</v>
      </c>
      <c r="J165" s="77" t="s">
        <v>69</v>
      </c>
      <c r="K165" s="67"/>
      <c r="L165" s="152">
        <v>9</v>
      </c>
    </row>
    <row r="166" spans="8:12">
      <c r="H166" s="76" t="s">
        <v>55</v>
      </c>
      <c r="I166" s="84">
        <f>SUMIF($H$9:$H$149,H166,$L$9:$L$149)</f>
        <v>9</v>
      </c>
      <c r="J166" s="154" t="s">
        <v>70</v>
      </c>
      <c r="K166" s="67"/>
      <c r="L166" s="152">
        <v>9</v>
      </c>
    </row>
    <row r="167" spans="8:12">
      <c r="H167" s="76" t="s">
        <v>56</v>
      </c>
      <c r="I167" s="84">
        <f ca="1">SUMIF($H$9:$H$118,H167,$L$9:$L$115)</f>
        <v>6</v>
      </c>
      <c r="J167" s="77" t="s">
        <v>71</v>
      </c>
      <c r="K167" s="67"/>
      <c r="L167" s="152">
        <v>9</v>
      </c>
    </row>
    <row r="168" spans="8:12">
      <c r="H168" s="76" t="s">
        <v>57</v>
      </c>
      <c r="I168" s="84">
        <f>SUMIF($H$9:$H$149,H168,$L$9:$L$149)</f>
        <v>9</v>
      </c>
      <c r="J168" s="77" t="s">
        <v>72</v>
      </c>
      <c r="K168" s="67"/>
      <c r="L168" s="152">
        <v>9</v>
      </c>
    </row>
    <row r="169" spans="8:12" ht="15" thickBot="1">
      <c r="H169" s="76" t="s">
        <v>58</v>
      </c>
      <c r="I169" s="84">
        <f>SUMIF($H$9:$H$149,H169,$L$9:$L$149)</f>
        <v>9</v>
      </c>
      <c r="J169" s="77" t="s">
        <v>71</v>
      </c>
      <c r="K169" s="67"/>
      <c r="L169" s="152">
        <v>9</v>
      </c>
    </row>
    <row r="170" spans="8:12">
      <c r="H170" s="73" t="s">
        <v>59</v>
      </c>
      <c r="I170" s="84">
        <f>SUMIF($H$9:$H$146,H170,$L$9:$L$146)</f>
        <v>18</v>
      </c>
      <c r="J170" s="73" t="s">
        <v>73</v>
      </c>
      <c r="K170" s="67"/>
      <c r="L170" s="152">
        <v>18</v>
      </c>
    </row>
    <row r="171" spans="8:12">
      <c r="H171" s="75" t="s">
        <v>60</v>
      </c>
      <c r="I171" s="84">
        <f t="shared" ref="I171:I176" si="27">SUMIF($H$9:$H$149,H171,$L$9:$L$149)</f>
        <v>18</v>
      </c>
      <c r="J171" s="75" t="s">
        <v>73</v>
      </c>
      <c r="K171" s="67"/>
      <c r="L171" s="152">
        <v>18</v>
      </c>
    </row>
    <row r="172" spans="8:12" ht="15" thickBot="1">
      <c r="H172" s="93" t="s">
        <v>61</v>
      </c>
      <c r="I172" s="84">
        <f t="shared" si="27"/>
        <v>18</v>
      </c>
      <c r="J172" s="93" t="s">
        <v>74</v>
      </c>
      <c r="K172" s="67"/>
      <c r="L172" s="152">
        <v>18</v>
      </c>
    </row>
    <row r="173" spans="8:12">
      <c r="H173" s="73" t="s">
        <v>62</v>
      </c>
      <c r="I173" s="84">
        <f t="shared" si="27"/>
        <v>18</v>
      </c>
      <c r="J173" s="73" t="s">
        <v>75</v>
      </c>
      <c r="K173" s="67"/>
      <c r="L173" s="152">
        <v>18</v>
      </c>
    </row>
    <row r="174" spans="8:12">
      <c r="H174" s="75" t="s">
        <v>63</v>
      </c>
      <c r="I174" s="84">
        <f t="shared" si="27"/>
        <v>18</v>
      </c>
      <c r="J174" s="75" t="s">
        <v>85</v>
      </c>
      <c r="K174" s="67"/>
      <c r="L174" s="152">
        <v>18</v>
      </c>
    </row>
    <row r="175" spans="8:12" ht="15" thickBot="1">
      <c r="H175" s="93" t="s">
        <v>64</v>
      </c>
      <c r="I175" s="84">
        <f t="shared" si="27"/>
        <v>18</v>
      </c>
      <c r="J175" s="93" t="s">
        <v>85</v>
      </c>
      <c r="K175" s="67"/>
      <c r="L175" s="152">
        <v>18</v>
      </c>
    </row>
    <row r="176" spans="8:12" ht="15" thickBot="1">
      <c r="H176" s="80" t="s">
        <v>65</v>
      </c>
      <c r="I176" s="84">
        <f t="shared" si="27"/>
        <v>18</v>
      </c>
      <c r="J176" s="80" t="s">
        <v>78</v>
      </c>
      <c r="K176" s="67"/>
      <c r="L176" s="152">
        <v>18</v>
      </c>
    </row>
    <row r="177" spans="8:12" ht="15" thickBot="1">
      <c r="H177" s="155" t="s">
        <v>66</v>
      </c>
      <c r="I177" s="84">
        <f>SUMIF($H$9:$H$147,H177,$L$9:$L$147)</f>
        <v>9</v>
      </c>
      <c r="J177" s="81" t="s">
        <v>81</v>
      </c>
      <c r="K177" s="79"/>
      <c r="L177" s="152">
        <v>9</v>
      </c>
    </row>
    <row r="178" spans="8:12">
      <c r="L178" s="153">
        <f>SUM(L154:L177)</f>
        <v>351</v>
      </c>
    </row>
  </sheetData>
  <autoFilter ref="A7:L152">
    <filterColumn colId="4" showButton="0"/>
    <filterColumn colId="5" showButton="0"/>
  </autoFilter>
  <mergeCells count="2">
    <mergeCell ref="E7:G7"/>
    <mergeCell ref="C150:H150"/>
  </mergeCells>
  <pageMargins left="0.17007874015748004" right="0.17992125984252005" top="0.56377952755905514" bottom="1.1338582677165361" header="0.17007874015748004" footer="0.74015748031496098"/>
  <pageSetup paperSize="9" scale="63" fitToHeight="0" orientation="portrait" r:id="rId1"/>
  <headerFooter alignWithMargins="0"/>
  <rowBreaks count="2" manualBreakCount="2">
    <brk id="71" max="12" man="1"/>
    <brk id="150" max="12" man="1"/>
  </rowBreaks>
  <colBreaks count="1" manualBreakCount="1">
    <brk id="13" max="1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UWAGI</vt:lpstr>
      <vt:lpstr>Godziny_zajęć</vt:lpstr>
      <vt:lpstr>I rok_I stop_ Zarządz_lato</vt:lpstr>
      <vt:lpstr>'I rok_I stop_ Zarządz_lato'!Obszar_wydruku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2024-03-26T11:03:15Z</cp:lastPrinted>
  <dcterms:created xsi:type="dcterms:W3CDTF">2020-10-05T12:13:39Z</dcterms:created>
  <dcterms:modified xsi:type="dcterms:W3CDTF">2024-04-12T12:02:24Z</dcterms:modified>
</cp:coreProperties>
</file>