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70" activeTab="2"/>
  </bookViews>
  <sheets>
    <sheet name="UWAGI" sheetId="1" r:id="rId1"/>
    <sheet name="Godziny_zajęć" sheetId="2" r:id="rId2"/>
    <sheet name=" I sem  II stop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' I sem  II stop'!$A$7:$J$142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' I sem  II stop'!$A$1:$N$175</definedName>
  </definedNames>
  <calcPr calcId="145621" iterateDelta="1E-4"/>
</workbook>
</file>

<file path=xl/calcChain.xml><?xml version="1.0" encoding="utf-8"?>
<calcChain xmlns="http://schemas.openxmlformats.org/spreadsheetml/2006/main">
  <c r="B64" i="6" l="1"/>
  <c r="B132" i="6" l="1"/>
  <c r="B131" i="6"/>
  <c r="B130" i="6"/>
  <c r="B129" i="6" l="1"/>
  <c r="B66" i="6" l="1"/>
  <c r="B65" i="6"/>
  <c r="B34" i="6" l="1"/>
  <c r="B33" i="6"/>
  <c r="B70" i="6" l="1"/>
  <c r="G156" i="6"/>
  <c r="B124" i="6"/>
  <c r="B125" i="6"/>
  <c r="G152" i="6"/>
  <c r="G153" i="6"/>
  <c r="B63" i="6"/>
  <c r="B62" i="6"/>
  <c r="G160" i="6"/>
  <c r="B41" i="6" l="1"/>
  <c r="G163" i="6" l="1"/>
  <c r="B58" i="6"/>
  <c r="B59" i="6"/>
  <c r="G166" i="6"/>
  <c r="G150" i="6"/>
  <c r="B8" i="6" l="1"/>
  <c r="G169" i="6" l="1"/>
  <c r="G171" i="6"/>
  <c r="G164" i="6" l="1"/>
  <c r="G159" i="6"/>
  <c r="G161" i="6"/>
  <c r="G162" i="6"/>
  <c r="G158" i="6"/>
  <c r="B74" i="6" l="1"/>
  <c r="B73" i="6"/>
  <c r="B81" i="6"/>
  <c r="B82" i="6"/>
  <c r="G165" i="6"/>
  <c r="G149" i="6"/>
  <c r="B40" i="6"/>
  <c r="B42" i="6"/>
  <c r="B50" i="6" l="1"/>
  <c r="G143" i="6"/>
  <c r="G147" i="6"/>
  <c r="G148" i="6"/>
  <c r="G151" i="6"/>
  <c r="G154" i="6"/>
  <c r="G155" i="6"/>
  <c r="G157" i="6"/>
  <c r="G167" i="6"/>
  <c r="G170" i="6"/>
  <c r="G172" i="6"/>
  <c r="G146" i="6"/>
  <c r="G173" i="6" l="1"/>
  <c r="I173" i="6"/>
  <c r="B128" i="6" l="1"/>
  <c r="B127" i="6"/>
  <c r="B126" i="6"/>
  <c r="B123" i="6"/>
  <c r="B122" i="6"/>
  <c r="B120" i="6"/>
  <c r="B119" i="6"/>
  <c r="B118" i="6"/>
  <c r="B117" i="6"/>
  <c r="B116" i="6"/>
  <c r="B115" i="6"/>
  <c r="B114" i="6"/>
  <c r="B113" i="6"/>
  <c r="B112" i="6"/>
  <c r="B111" i="6"/>
  <c r="B110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0" i="6"/>
  <c r="B79" i="6"/>
  <c r="B78" i="6"/>
  <c r="B77" i="6"/>
  <c r="B76" i="6"/>
  <c r="B75" i="6"/>
  <c r="B72" i="6"/>
  <c r="B71" i="6"/>
  <c r="B69" i="6"/>
  <c r="B68" i="6"/>
  <c r="B67" i="6"/>
  <c r="B61" i="6"/>
  <c r="B60" i="6"/>
  <c r="B57" i="6"/>
  <c r="B56" i="6"/>
  <c r="B55" i="6"/>
  <c r="B54" i="6"/>
  <c r="B53" i="6"/>
  <c r="B52" i="6"/>
  <c r="B51" i="6"/>
  <c r="B49" i="6"/>
  <c r="B48" i="6"/>
  <c r="B47" i="6"/>
  <c r="B46" i="6"/>
  <c r="B45" i="6"/>
  <c r="B44" i="6"/>
  <c r="B43" i="6"/>
  <c r="B39" i="6"/>
  <c r="B38" i="6"/>
  <c r="B37" i="6"/>
  <c r="B36" i="6"/>
  <c r="B35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J141" i="6" l="1"/>
</calcChain>
</file>

<file path=xl/sharedStrings.xml><?xml version="1.0" encoding="utf-8"?>
<sst xmlns="http://schemas.openxmlformats.org/spreadsheetml/2006/main" count="527" uniqueCount="105">
  <si>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</si>
  <si>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</si>
  <si>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</si>
  <si>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</si>
  <si>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</si>
  <si>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</si>
  <si>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</si>
  <si>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</si>
  <si>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</si>
  <si>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</si>
  <si>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</si>
  <si>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</si>
  <si>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</si>
  <si>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</si>
  <si>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</si>
  <si>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</si>
  <si>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</si>
  <si>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</si>
  <si>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</si>
  <si>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</si>
  <si>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</si>
  <si>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Specj.</t>
  </si>
  <si>
    <t>Semestr:</t>
  </si>
  <si>
    <t>Ostatnia modyfikacja: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</si>
  <si>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</si>
  <si>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</si>
  <si>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</si>
  <si>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</si>
  <si>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</si>
  <si>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</si>
  <si>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</si>
  <si>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</si>
  <si>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</si>
  <si>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</si>
  <si>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</si>
  <si>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niedziela</t>
  </si>
  <si>
    <t>sobota</t>
  </si>
  <si>
    <t>2025 / 2026</t>
  </si>
  <si>
    <t>Uniwersytet Morski w Gdyni WZNJ Studia Niestacjonarne - INŻYNIERIA JAKOŚCI</t>
  </si>
  <si>
    <t>16 os.</t>
  </si>
  <si>
    <t>NABÓR  2025 / 2026</t>
  </si>
  <si>
    <t>System zarządzania w praktyce W</t>
  </si>
  <si>
    <t>System zarządzania w praktyce CW</t>
  </si>
  <si>
    <t>Uwarunkowania prawne bezpieczeństwa żywności W</t>
  </si>
  <si>
    <t>Uwarunkowania prawne bezpieczeństwa żywności CW</t>
  </si>
  <si>
    <t>Szkiel</t>
  </si>
  <si>
    <t>Wierzowiecka</t>
  </si>
  <si>
    <t>Seminarium mgr I</t>
  </si>
  <si>
    <t>Wnioskowanie statystyczne W</t>
  </si>
  <si>
    <t>Wnioskowanie statystyczne CW</t>
  </si>
  <si>
    <t>Biotechnologia w ochronie środowiska W</t>
  </si>
  <si>
    <t>Przybyłowski</t>
  </si>
  <si>
    <t>Żak</t>
  </si>
  <si>
    <t>Przedmioty wybieralne z puli kierunkej</t>
  </si>
  <si>
    <t>27 h</t>
  </si>
  <si>
    <t>Systemowe zarządzanie organizacją W</t>
  </si>
  <si>
    <t>Wierzoweicka 6 Przybyłowski 3</t>
  </si>
  <si>
    <t>Język obcy</t>
  </si>
  <si>
    <t>Eksploracja danych W</t>
  </si>
  <si>
    <t>Nowe trendy w kształtowaniu jakości produktów żywnościowych W</t>
  </si>
  <si>
    <t>Nowe trendy w kształtowaniu jakości produktów przemysłowych W</t>
  </si>
  <si>
    <t>Sarnowski</t>
  </si>
  <si>
    <t>Borkowska</t>
  </si>
  <si>
    <t>Borkowska stasiuk Stankiewicz</t>
  </si>
  <si>
    <t>KJPPiCh</t>
  </si>
  <si>
    <t>Czarnowski</t>
  </si>
  <si>
    <t>Szyman</t>
  </si>
  <si>
    <t>Buza-Kierejsza</t>
  </si>
  <si>
    <t>Teams</t>
  </si>
  <si>
    <t xml:space="preserve">Przybyłowski </t>
  </si>
  <si>
    <t>Prac.KJPPiCh</t>
  </si>
  <si>
    <t>Kukułowicz 12 Szkiel 3</t>
  </si>
  <si>
    <t>e-learning</t>
  </si>
  <si>
    <t>B 21</t>
  </si>
  <si>
    <t>Spotkanie organizacyjne z Władzami Wydziału</t>
  </si>
  <si>
    <t xml:space="preserve">I rok </t>
  </si>
  <si>
    <t xml:space="preserve">I </t>
  </si>
  <si>
    <t>Wnioskowanie statystyczne Lab 1</t>
  </si>
  <si>
    <t>Wnioskowanie statystyczne Lab 2</t>
  </si>
  <si>
    <t>Nowe trendy w kształtowaniu jakości produktów żywnościowych Lab 1</t>
  </si>
  <si>
    <t>Nowe trendy w kształtowaniu jakości produktów żywnościowych Lab 2</t>
  </si>
  <si>
    <t>Nowe trendy w kształtowaniu jakości produktów przemysłowych Lab 1</t>
  </si>
  <si>
    <t>Nowe trendy w kształtowaniu jakości produktów przemysłowych Lab 2</t>
  </si>
  <si>
    <t>Eksploracja danych Lab1</t>
  </si>
  <si>
    <t>Eksploracja danych Lab2</t>
  </si>
  <si>
    <t>Krasowska, Dereszewska Brzeska C 149</t>
  </si>
  <si>
    <t>Dereszewska</t>
  </si>
  <si>
    <t>B 19</t>
  </si>
  <si>
    <t>C 149</t>
  </si>
  <si>
    <t>Krasowska</t>
  </si>
  <si>
    <t>Brzeska</t>
  </si>
  <si>
    <t>Bud F</t>
  </si>
  <si>
    <t>Biotechnologia w ochronie środowiska P1</t>
  </si>
  <si>
    <t>Biotechnologia w ochronie środowiska P2</t>
  </si>
  <si>
    <t>Systemowe zarządzanie organizacją P1</t>
  </si>
  <si>
    <t>Systemowe zarządzanie organizacją P2</t>
  </si>
  <si>
    <t>Stankiewicz</t>
  </si>
  <si>
    <t>Stasiuk</t>
  </si>
  <si>
    <t>Kukułowicz</t>
  </si>
  <si>
    <t>C61</t>
  </si>
  <si>
    <t>C 61</t>
  </si>
  <si>
    <t>Kozirok</t>
  </si>
  <si>
    <t>Suplementacja diety - skuteczność czy zbyteczność</t>
  </si>
  <si>
    <t>B 20</t>
  </si>
  <si>
    <t>15-10-2025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</si>
</sst>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5]General"/>
    <numFmt numFmtId="165" formatCode="h&quot;:&quot;mm"/>
    <numFmt numFmtId="166" formatCode="d&quot; &quot;mmm"/>
    <numFmt numFmtId="167" formatCode="[$-415]0"/>
    <numFmt numFmtId="168" formatCode="[$-415]yyyy\-mm\-dd"/>
    <numFmt numFmtId="169" formatCode="d&quot; &quot;mmmm&quot; &quot;yyyy"/>
    <numFmt numFmtId="170" formatCode="#,##0.00&quot; &quot;[$zł-415];[Red]&quot;-&quot;#,##0.00&quot; &quot;[$zł-415]"/>
    <numFmt numFmtId="171" formatCode="d\ mmm"/>
  </numFmts>
  <fonts count="56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b/>
      <sz val="18"/>
      <color rgb="FFFF0000"/>
      <name val="Arial CE1"/>
      <charset val="238"/>
    </font>
    <font>
      <b/>
      <sz val="12"/>
      <color rgb="FFFF0000"/>
      <name val="Arial CE1"/>
      <charset val="238"/>
    </font>
    <font>
      <b/>
      <i/>
      <sz val="20"/>
      <color rgb="FF000000"/>
      <name val="Arial CE1"/>
      <charset val="238"/>
    </font>
    <font>
      <b/>
      <i/>
      <sz val="10"/>
      <color rgb="FF000000"/>
      <name val="Arial CE"/>
      <charset val="238"/>
    </font>
    <font>
      <sz val="20"/>
      <color rgb="FF000000"/>
      <name val="Arial CE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14"/>
      <name val="Arial CE"/>
      <charset val="238"/>
    </font>
    <font>
      <sz val="10"/>
      <name val="Arial CE1"/>
      <charset val="238"/>
    </font>
    <font>
      <b/>
      <sz val="10"/>
      <name val="Arial CE1"/>
      <charset val="238"/>
    </font>
    <font>
      <sz val="9"/>
      <name val="Arial CE1"/>
      <charset val="238"/>
    </font>
    <font>
      <b/>
      <sz val="9"/>
      <name val="Arial CE1"/>
      <charset val="238"/>
    </font>
  </fonts>
  <fills count="2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4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0" fontId="22" fillId="0" borderId="0" applyBorder="0" applyProtection="0"/>
    <xf numFmtId="0" fontId="43" fillId="0" borderId="0"/>
  </cellStyleXfs>
  <cellXfs count="283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8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9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8" fontId="23" fillId="0" borderId="0" xfId="44" applyNumberFormat="1" applyFont="1" applyAlignment="1" applyProtection="1">
      <alignment horizontal="center" shrinkToFit="1"/>
    </xf>
    <xf numFmtId="169" fontId="34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15" fillId="4" borderId="0" xfId="44" applyFont="1" applyFill="1" applyAlignment="1" applyProtection="1">
      <alignment shrinkToFit="1"/>
    </xf>
    <xf numFmtId="164" fontId="34" fillId="0" borderId="0" xfId="44" applyFont="1" applyAlignment="1" applyProtection="1">
      <alignment horizontal="center" shrinkToFit="1"/>
    </xf>
    <xf numFmtId="168" fontId="36" fillId="0" borderId="0" xfId="44" applyNumberFormat="1" applyFont="1" applyAlignment="1" applyProtection="1">
      <alignment horizontal="center" shrinkToFit="1"/>
    </xf>
    <xf numFmtId="164" fontId="37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shrinkToFit="1"/>
    </xf>
    <xf numFmtId="164" fontId="39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wrapText="1"/>
    </xf>
    <xf numFmtId="164" fontId="39" fillId="19" borderId="13" xfId="44" applyFont="1" applyFill="1" applyBorder="1" applyAlignment="1">
      <alignment horizontal="center"/>
    </xf>
    <xf numFmtId="164" fontId="38" fillId="0" borderId="13" xfId="44" applyFont="1" applyBorder="1" applyAlignment="1">
      <alignment horizontal="center" shrinkToFit="1"/>
    </xf>
    <xf numFmtId="164" fontId="39" fillId="0" borderId="13" xfId="44" applyFont="1" applyBorder="1" applyAlignment="1">
      <alignment horizontal="center" wrapText="1" shrinkToFit="1"/>
    </xf>
    <xf numFmtId="164" fontId="39" fillId="19" borderId="14" xfId="44" applyFont="1" applyFill="1" applyBorder="1" applyAlignment="1">
      <alignment horizontal="center"/>
    </xf>
    <xf numFmtId="164" fontId="38" fillId="0" borderId="14" xfId="44" applyFont="1" applyBorder="1" applyAlignment="1">
      <alignment horizontal="center" shrinkToFit="1"/>
    </xf>
    <xf numFmtId="164" fontId="39" fillId="0" borderId="14" xfId="44" applyFont="1" applyBorder="1" applyAlignment="1">
      <alignment horizontal="center" wrapText="1" shrinkToFit="1"/>
    </xf>
    <xf numFmtId="1" fontId="39" fillId="0" borderId="14" xfId="44" applyNumberFormat="1" applyFont="1" applyBorder="1" applyAlignment="1">
      <alignment horizontal="center"/>
    </xf>
    <xf numFmtId="164" fontId="39" fillId="0" borderId="14" xfId="44" applyFont="1" applyBorder="1" applyAlignment="1">
      <alignment horizontal="center"/>
    </xf>
    <xf numFmtId="164" fontId="39" fillId="19" borderId="15" xfId="44" applyFont="1" applyFill="1" applyBorder="1" applyAlignment="1">
      <alignment horizontal="center"/>
    </xf>
    <xf numFmtId="164" fontId="38" fillId="0" borderId="15" xfId="44" applyFont="1" applyBorder="1" applyAlignment="1">
      <alignment horizontal="center" shrinkToFit="1"/>
    </xf>
    <xf numFmtId="164" fontId="39" fillId="0" borderId="15" xfId="44" applyFont="1" applyBorder="1" applyAlignment="1">
      <alignment horizontal="center"/>
    </xf>
    <xf numFmtId="1" fontId="39" fillId="0" borderId="15" xfId="44" applyNumberFormat="1" applyFont="1" applyBorder="1" applyAlignment="1">
      <alignment horizontal="center"/>
    </xf>
    <xf numFmtId="164" fontId="39" fillId="0" borderId="13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 shrinkToFit="1"/>
    </xf>
    <xf numFmtId="164" fontId="39" fillId="0" borderId="0" xfId="44" applyFont="1" applyAlignment="1">
      <alignment horizontal="center"/>
    </xf>
    <xf numFmtId="164" fontId="21" fillId="19" borderId="13" xfId="44" applyFill="1" applyBorder="1" applyAlignment="1">
      <alignment horizontal="center" vertical="center"/>
    </xf>
    <xf numFmtId="164" fontId="39" fillId="0" borderId="13" xfId="44" applyFont="1" applyBorder="1" applyAlignment="1">
      <alignment shrinkToFit="1"/>
    </xf>
    <xf numFmtId="164" fontId="39" fillId="0" borderId="14" xfId="44" applyFont="1" applyBorder="1" applyAlignment="1">
      <alignment shrinkToFit="1"/>
    </xf>
    <xf numFmtId="164" fontId="39" fillId="0" borderId="14" xfId="44" applyFont="1" applyBorder="1" applyAlignment="1">
      <alignment horizontal="left" shrinkToFit="1"/>
    </xf>
    <xf numFmtId="164" fontId="39" fillId="0" borderId="16" xfId="44" applyFont="1" applyBorder="1" applyAlignment="1">
      <alignment shrinkToFit="1"/>
    </xf>
    <xf numFmtId="164" fontId="38" fillId="0" borderId="0" xfId="44" applyFont="1" applyBorder="1" applyAlignment="1">
      <alignment horizontal="center" shrinkToFit="1"/>
    </xf>
    <xf numFmtId="164" fontId="39" fillId="0" borderId="15" xfId="44" applyFont="1" applyBorder="1" applyAlignment="1">
      <alignment shrinkToFit="1"/>
    </xf>
    <xf numFmtId="164" fontId="39" fillId="0" borderId="0" xfId="44" applyFont="1" applyBorder="1" applyAlignment="1">
      <alignment shrinkToFit="1"/>
    </xf>
    <xf numFmtId="164" fontId="43" fillId="0" borderId="14" xfId="44" applyFont="1" applyBorder="1" applyAlignment="1">
      <alignment horizontal="center"/>
    </xf>
    <xf numFmtId="164" fontId="40" fillId="0" borderId="15" xfId="44" applyFont="1" applyBorder="1" applyAlignment="1">
      <alignment shrinkToFit="1"/>
    </xf>
    <xf numFmtId="164" fontId="44" fillId="0" borderId="0" xfId="44" applyFont="1" applyAlignment="1" applyProtection="1">
      <alignment horizontal="center" shrinkToFit="1"/>
    </xf>
    <xf numFmtId="164" fontId="31" fillId="0" borderId="0" xfId="44" applyFont="1" applyAlignment="1" applyProtection="1">
      <alignment horizontal="right"/>
    </xf>
    <xf numFmtId="164" fontId="39" fillId="0" borderId="0" xfId="44" applyFont="1" applyBorder="1" applyAlignment="1">
      <alignment horizontal="left" shrinkToFit="1"/>
    </xf>
    <xf numFmtId="164" fontId="39" fillId="0" borderId="0" xfId="44" applyFont="1" applyBorder="1"/>
    <xf numFmtId="164" fontId="39" fillId="0" borderId="14" xfId="44" applyFont="1" applyBorder="1"/>
    <xf numFmtId="164" fontId="38" fillId="0" borderId="28" xfId="44" applyFont="1" applyBorder="1" applyAlignment="1">
      <alignment horizontal="center" shrinkToFit="1"/>
    </xf>
    <xf numFmtId="164" fontId="39" fillId="0" borderId="0" xfId="44" applyFont="1" applyBorder="1" applyAlignment="1">
      <alignment horizontal="center"/>
    </xf>
    <xf numFmtId="164" fontId="39" fillId="0" borderId="28" xfId="44" applyFont="1" applyBorder="1" applyAlignment="1">
      <alignment horizontal="center"/>
    </xf>
    <xf numFmtId="1" fontId="39" fillId="0" borderId="26" xfId="44" applyNumberFormat="1" applyFont="1" applyBorder="1" applyAlignment="1">
      <alignment horizontal="center"/>
    </xf>
    <xf numFmtId="1" fontId="39" fillId="0" borderId="29" xfId="44" applyNumberFormat="1" applyFont="1" applyBorder="1" applyAlignment="1">
      <alignment horizontal="center"/>
    </xf>
    <xf numFmtId="1" fontId="39" fillId="0" borderId="30" xfId="44" applyNumberFormat="1" applyFont="1" applyBorder="1" applyAlignment="1">
      <alignment horizontal="center"/>
    </xf>
    <xf numFmtId="164" fontId="45" fillId="0" borderId="0" xfId="44" applyFont="1" applyAlignment="1" applyProtection="1">
      <alignment horizontal="center" shrinkToFit="1"/>
    </xf>
    <xf numFmtId="164" fontId="38" fillId="0" borderId="14" xfId="44" applyFont="1" applyFill="1" applyBorder="1" applyAlignment="1">
      <alignment horizontal="center" shrinkToFit="1"/>
    </xf>
    <xf numFmtId="168" fontId="23" fillId="0" borderId="0" xfId="44" applyNumberFormat="1" applyFont="1" applyFill="1" applyAlignment="1" applyProtection="1">
      <alignment horizontal="left" shrinkToFit="1"/>
    </xf>
    <xf numFmtId="164" fontId="35" fillId="0" borderId="14" xfId="44" applyFont="1" applyFill="1" applyBorder="1" applyAlignment="1">
      <alignment horizontal="center" wrapText="1" shrinkToFit="1"/>
    </xf>
    <xf numFmtId="164" fontId="38" fillId="0" borderId="13" xfId="44" applyFont="1" applyFill="1" applyBorder="1" applyAlignment="1">
      <alignment horizontal="center" shrinkToFit="1"/>
    </xf>
    <xf numFmtId="164" fontId="39" fillId="0" borderId="13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shrinkToFit="1"/>
    </xf>
    <xf numFmtId="168" fontId="36" fillId="0" borderId="12" xfId="44" applyNumberFormat="1" applyFont="1" applyFill="1" applyBorder="1" applyAlignment="1" applyProtection="1">
      <alignment horizontal="center" shrinkToFit="1"/>
    </xf>
    <xf numFmtId="164" fontId="39" fillId="0" borderId="18" xfId="44" applyFont="1" applyFill="1" applyBorder="1" applyAlignment="1">
      <alignment shrinkToFit="1"/>
    </xf>
    <xf numFmtId="1" fontId="39" fillId="0" borderId="14" xfId="44" applyNumberFormat="1" applyFont="1" applyFill="1" applyBorder="1" applyAlignment="1">
      <alignment horizontal="center"/>
    </xf>
    <xf numFmtId="164" fontId="46" fillId="20" borderId="0" xfId="44" applyFont="1" applyFill="1" applyProtection="1"/>
    <xf numFmtId="164" fontId="21" fillId="0" borderId="34" xfId="44" applyFill="1" applyBorder="1" applyAlignment="1" applyProtection="1">
      <alignment shrinkToFit="1"/>
    </xf>
    <xf numFmtId="20" fontId="39" fillId="0" borderId="13" xfId="44" applyNumberFormat="1" applyFont="1" applyBorder="1" applyAlignment="1">
      <alignment horizontal="center"/>
    </xf>
    <xf numFmtId="20" fontId="39" fillId="0" borderId="14" xfId="44" applyNumberFormat="1" applyFont="1" applyBorder="1" applyAlignment="1">
      <alignment horizontal="center"/>
    </xf>
    <xf numFmtId="20" fontId="39" fillId="0" borderId="15" xfId="44" applyNumberFormat="1" applyFont="1" applyBorder="1" applyAlignment="1">
      <alignment horizontal="center"/>
    </xf>
    <xf numFmtId="20" fontId="39" fillId="0" borderId="25" xfId="44" applyNumberFormat="1" applyFont="1" applyBorder="1" applyAlignment="1">
      <alignment horizontal="center"/>
    </xf>
    <xf numFmtId="20" fontId="39" fillId="0" borderId="18" xfId="44" applyNumberFormat="1" applyFont="1" applyBorder="1" applyAlignment="1">
      <alignment horizontal="center"/>
    </xf>
    <xf numFmtId="20" fontId="39" fillId="0" borderId="27" xfId="44" applyNumberFormat="1" applyFont="1" applyBorder="1" applyAlignment="1">
      <alignment horizontal="center"/>
    </xf>
    <xf numFmtId="20" fontId="39" fillId="19" borderId="18" xfId="44" applyNumberFormat="1" applyFont="1" applyFill="1" applyBorder="1" applyAlignment="1">
      <alignment horizontal="center"/>
    </xf>
    <xf numFmtId="20" fontId="39" fillId="19" borderId="27" xfId="44" applyNumberFormat="1" applyFont="1" applyFill="1" applyBorder="1" applyAlignment="1">
      <alignment horizontal="center"/>
    </xf>
    <xf numFmtId="164" fontId="47" fillId="0" borderId="0" xfId="44" applyFont="1" applyAlignment="1" applyProtection="1">
      <alignment horizontal="center"/>
    </xf>
    <xf numFmtId="164" fontId="48" fillId="20" borderId="0" xfId="44" applyFont="1" applyFill="1" applyProtection="1"/>
    <xf numFmtId="164" fontId="49" fillId="0" borderId="0" xfId="44" applyFont="1" applyProtection="1"/>
    <xf numFmtId="164" fontId="49" fillId="0" borderId="0" xfId="44" applyFont="1" applyAlignment="1" applyProtection="1">
      <alignment horizontal="left"/>
    </xf>
    <xf numFmtId="164" fontId="50" fillId="0" borderId="0" xfId="44" applyFont="1" applyProtection="1"/>
    <xf numFmtId="164" fontId="28" fillId="0" borderId="0" xfId="44" applyFont="1" applyFill="1" applyProtection="1"/>
    <xf numFmtId="164" fontId="51" fillId="0" borderId="0" xfId="44" applyFont="1" applyFill="1" applyAlignment="1" applyProtection="1">
      <alignment horizontal="right"/>
    </xf>
    <xf numFmtId="171" fontId="39" fillId="0" borderId="13" xfId="47" applyNumberFormat="1" applyFont="1" applyBorder="1" applyAlignment="1">
      <alignment horizontal="center"/>
    </xf>
    <xf numFmtId="171" fontId="39" fillId="0" borderId="14" xfId="47" applyNumberFormat="1" applyFont="1" applyBorder="1" applyAlignment="1">
      <alignment horizontal="center"/>
    </xf>
    <xf numFmtId="0" fontId="52" fillId="0" borderId="19" xfId="47" applyFont="1" applyBorder="1" applyAlignment="1">
      <alignment horizontal="left"/>
    </xf>
    <xf numFmtId="0" fontId="52" fillId="0" borderId="20" xfId="47" applyFont="1" applyBorder="1" applyAlignment="1">
      <alignment horizontal="left"/>
    </xf>
    <xf numFmtId="0" fontId="52" fillId="0" borderId="21" xfId="47" applyFont="1" applyBorder="1" applyAlignment="1">
      <alignment horizontal="left"/>
    </xf>
    <xf numFmtId="171" fontId="39" fillId="19" borderId="13" xfId="47" applyNumberFormat="1" applyFont="1" applyFill="1" applyBorder="1" applyAlignment="1">
      <alignment horizontal="center"/>
    </xf>
    <xf numFmtId="0" fontId="52" fillId="0" borderId="23" xfId="47" applyFont="1" applyBorder="1" applyAlignment="1">
      <alignment horizontal="left"/>
    </xf>
    <xf numFmtId="171" fontId="39" fillId="19" borderId="14" xfId="47" applyNumberFormat="1" applyFont="1" applyFill="1" applyBorder="1" applyAlignment="1">
      <alignment horizontal="center"/>
    </xf>
    <xf numFmtId="171" fontId="39" fillId="19" borderId="15" xfId="47" applyNumberFormat="1" applyFont="1" applyFill="1" applyBorder="1" applyAlignment="1">
      <alignment horizontal="center"/>
    </xf>
    <xf numFmtId="0" fontId="52" fillId="0" borderId="24" xfId="47" applyFont="1" applyBorder="1" applyAlignment="1">
      <alignment horizontal="left"/>
    </xf>
    <xf numFmtId="0" fontId="52" fillId="4" borderId="19" xfId="47" applyFont="1" applyFill="1" applyBorder="1" applyAlignment="1">
      <alignment horizontal="left"/>
    </xf>
    <xf numFmtId="171" fontId="39" fillId="0" borderId="15" xfId="47" applyNumberFormat="1" applyFont="1" applyBorder="1" applyAlignment="1">
      <alignment horizontal="center"/>
    </xf>
    <xf numFmtId="0" fontId="52" fillId="0" borderId="13" xfId="47" applyFont="1" applyBorder="1" applyAlignment="1">
      <alignment horizontal="left"/>
    </xf>
    <xf numFmtId="0" fontId="52" fillId="0" borderId="14" xfId="47" applyFont="1" applyBorder="1" applyAlignment="1">
      <alignment horizontal="left"/>
    </xf>
    <xf numFmtId="0" fontId="52" fillId="0" borderId="15" xfId="47" applyFont="1" applyBorder="1" applyAlignment="1">
      <alignment horizontal="left"/>
    </xf>
    <xf numFmtId="164" fontId="41" fillId="0" borderId="15" xfId="44" applyFont="1" applyBorder="1" applyAlignment="1">
      <alignment horizontal="center"/>
    </xf>
    <xf numFmtId="0" fontId="52" fillId="0" borderId="0" xfId="47" applyFont="1" applyBorder="1" applyAlignment="1">
      <alignment horizontal="left"/>
    </xf>
    <xf numFmtId="20" fontId="39" fillId="0" borderId="0" xfId="44" applyNumberFormat="1" applyFont="1" applyBorder="1" applyAlignment="1">
      <alignment horizontal="center"/>
    </xf>
    <xf numFmtId="171" fontId="39" fillId="19" borderId="25" xfId="47" applyNumberFormat="1" applyFont="1" applyFill="1" applyBorder="1" applyAlignment="1">
      <alignment horizontal="center"/>
    </xf>
    <xf numFmtId="0" fontId="52" fillId="0" borderId="41" xfId="47" applyFont="1" applyBorder="1" applyAlignment="1">
      <alignment horizontal="left"/>
    </xf>
    <xf numFmtId="20" fontId="39" fillId="0" borderId="41" xfId="44" applyNumberFormat="1" applyFont="1" applyBorder="1" applyAlignment="1">
      <alignment horizontal="center"/>
    </xf>
    <xf numFmtId="164" fontId="39" fillId="0" borderId="41" xfId="44" applyFont="1" applyBorder="1" applyAlignment="1">
      <alignment horizontal="center"/>
    </xf>
    <xf numFmtId="164" fontId="39" fillId="0" borderId="41" xfId="44" applyFont="1" applyBorder="1" applyAlignment="1">
      <alignment shrinkToFit="1"/>
    </xf>
    <xf numFmtId="171" fontId="39" fillId="19" borderId="27" xfId="47" applyNumberFormat="1" applyFont="1" applyFill="1" applyBorder="1" applyAlignment="1">
      <alignment horizontal="center"/>
    </xf>
    <xf numFmtId="0" fontId="52" fillId="0" borderId="28" xfId="47" applyFont="1" applyBorder="1" applyAlignment="1">
      <alignment horizontal="left"/>
    </xf>
    <xf numFmtId="20" fontId="39" fillId="0" borderId="28" xfId="44" applyNumberFormat="1" applyFont="1" applyBorder="1" applyAlignment="1">
      <alignment horizontal="center"/>
    </xf>
    <xf numFmtId="164" fontId="39" fillId="0" borderId="28" xfId="44" applyFont="1" applyBorder="1" applyAlignment="1">
      <alignment shrinkToFit="1"/>
    </xf>
    <xf numFmtId="20" fontId="39" fillId="0" borderId="26" xfId="44" applyNumberFormat="1" applyFont="1" applyBorder="1" applyAlignment="1">
      <alignment horizontal="center"/>
    </xf>
    <xf numFmtId="20" fontId="39" fillId="0" borderId="30" xfId="44" applyNumberFormat="1" applyFont="1" applyBorder="1" applyAlignment="1">
      <alignment horizontal="center"/>
    </xf>
    <xf numFmtId="164" fontId="39" fillId="0" borderId="41" xfId="44" applyFont="1" applyBorder="1"/>
    <xf numFmtId="164" fontId="38" fillId="0" borderId="26" xfId="44" applyFont="1" applyBorder="1" applyAlignment="1">
      <alignment horizontal="center" shrinkToFit="1"/>
    </xf>
    <xf numFmtId="164" fontId="38" fillId="0" borderId="29" xfId="44" applyFont="1" applyBorder="1" applyAlignment="1">
      <alignment horizontal="center" shrinkToFit="1"/>
    </xf>
    <xf numFmtId="164" fontId="39" fillId="0" borderId="26" xfId="44" applyFont="1" applyBorder="1" applyAlignment="1">
      <alignment shrinkToFit="1"/>
    </xf>
    <xf numFmtId="164" fontId="38" fillId="0" borderId="30" xfId="44" applyFont="1" applyBorder="1" applyAlignment="1">
      <alignment horizontal="center" shrinkToFit="1"/>
    </xf>
    <xf numFmtId="164" fontId="39" fillId="0" borderId="26" xfId="44" applyFont="1" applyBorder="1"/>
    <xf numFmtId="20" fontId="39" fillId="19" borderId="25" xfId="44" applyNumberFormat="1" applyFont="1" applyFill="1" applyBorder="1" applyAlignment="1">
      <alignment horizontal="center"/>
    </xf>
    <xf numFmtId="164" fontId="40" fillId="0" borderId="28" xfId="44" applyFont="1" applyBorder="1" applyAlignment="1">
      <alignment shrinkToFit="1"/>
    </xf>
    <xf numFmtId="164" fontId="39" fillId="0" borderId="15" xfId="44" applyFont="1" applyBorder="1" applyAlignment="1">
      <alignment horizontal="center" wrapText="1" shrinkToFit="1"/>
    </xf>
    <xf numFmtId="171" fontId="43" fillId="0" borderId="17" xfId="47" applyNumberFormat="1" applyFont="1" applyFill="1" applyBorder="1" applyAlignment="1">
      <alignment horizontal="center"/>
    </xf>
    <xf numFmtId="164" fontId="43" fillId="0" borderId="17" xfId="44" applyFont="1" applyFill="1" applyBorder="1" applyAlignment="1">
      <alignment horizontal="center"/>
    </xf>
    <xf numFmtId="171" fontId="39" fillId="0" borderId="17" xfId="44" applyNumberFormat="1" applyFont="1" applyFill="1" applyBorder="1" applyAlignment="1">
      <alignment horizontal="center"/>
    </xf>
    <xf numFmtId="0" fontId="52" fillId="0" borderId="31" xfId="47" applyFont="1" applyFill="1" applyBorder="1" applyAlignment="1">
      <alignment horizontal="left"/>
    </xf>
    <xf numFmtId="20" fontId="43" fillId="0" borderId="17" xfId="44" applyNumberFormat="1" applyFont="1" applyFill="1" applyBorder="1" applyAlignment="1">
      <alignment horizontal="center"/>
    </xf>
    <xf numFmtId="164" fontId="21" fillId="4" borderId="0" xfId="44" applyFill="1" applyBorder="1" applyProtection="1"/>
    <xf numFmtId="164" fontId="21" fillId="4" borderId="14" xfId="44" applyFill="1" applyBorder="1" applyProtection="1"/>
    <xf numFmtId="164" fontId="38" fillId="0" borderId="17" xfId="44" applyFont="1" applyFill="1" applyBorder="1" applyAlignment="1">
      <alignment horizontal="center" shrinkToFit="1"/>
    </xf>
    <xf numFmtId="164" fontId="35" fillId="0" borderId="17" xfId="44" applyFont="1" applyFill="1" applyBorder="1" applyAlignment="1">
      <alignment horizontal="center"/>
    </xf>
    <xf numFmtId="1" fontId="39" fillId="0" borderId="17" xfId="44" applyNumberFormat="1" applyFont="1" applyFill="1" applyBorder="1" applyAlignment="1">
      <alignment horizontal="center"/>
    </xf>
    <xf numFmtId="164" fontId="39" fillId="0" borderId="38" xfId="44" applyFont="1" applyFill="1" applyBorder="1" applyAlignment="1">
      <alignment shrinkToFit="1"/>
    </xf>
    <xf numFmtId="164" fontId="39" fillId="0" borderId="15" xfId="44" applyFont="1" applyFill="1" applyBorder="1" applyAlignment="1">
      <alignment horizontal="left" shrinkToFit="1"/>
    </xf>
    <xf numFmtId="164" fontId="43" fillId="0" borderId="17" xfId="44" applyFont="1" applyFill="1" applyBorder="1" applyAlignment="1">
      <alignment horizontal="left"/>
    </xf>
    <xf numFmtId="171" fontId="43" fillId="0" borderId="13" xfId="47" applyNumberFormat="1" applyFont="1" applyFill="1" applyBorder="1" applyAlignment="1">
      <alignment horizontal="center"/>
    </xf>
    <xf numFmtId="171" fontId="41" fillId="0" borderId="14" xfId="47" applyNumberFormat="1" applyFont="1" applyFill="1" applyBorder="1" applyAlignment="1">
      <alignment horizontal="center"/>
    </xf>
    <xf numFmtId="0" fontId="53" fillId="0" borderId="22" xfId="47" applyFont="1" applyFill="1" applyBorder="1" applyAlignment="1">
      <alignment horizontal="left"/>
    </xf>
    <xf numFmtId="20" fontId="41" fillId="0" borderId="13" xfId="44" applyNumberFormat="1" applyFont="1" applyFill="1" applyBorder="1" applyAlignment="1">
      <alignment horizontal="center"/>
    </xf>
    <xf numFmtId="164" fontId="41" fillId="0" borderId="13" xfId="44" applyFont="1" applyFill="1" applyBorder="1" applyAlignment="1">
      <alignment horizontal="center"/>
    </xf>
    <xf numFmtId="164" fontId="39" fillId="0" borderId="26" xfId="44" applyFont="1" applyFill="1" applyBorder="1" applyAlignment="1">
      <alignment shrinkToFit="1"/>
    </xf>
    <xf numFmtId="0" fontId="52" fillId="0" borderId="29" xfId="47" applyFont="1" applyBorder="1" applyAlignment="1">
      <alignment horizontal="left"/>
    </xf>
    <xf numFmtId="0" fontId="52" fillId="0" borderId="26" xfId="47" applyFont="1" applyBorder="1" applyAlignment="1">
      <alignment horizontal="left"/>
    </xf>
    <xf numFmtId="164" fontId="21" fillId="4" borderId="26" xfId="44" applyFill="1" applyBorder="1" applyProtection="1"/>
    <xf numFmtId="164" fontId="39" fillId="0" borderId="15" xfId="44" applyFont="1" applyFill="1" applyBorder="1" applyAlignment="1">
      <alignment shrinkToFit="1"/>
    </xf>
    <xf numFmtId="171" fontId="43" fillId="0" borderId="15" xfId="47" applyNumberFormat="1" applyFont="1" applyFill="1" applyBorder="1" applyAlignment="1">
      <alignment horizontal="center"/>
    </xf>
    <xf numFmtId="164" fontId="43" fillId="0" borderId="14" xfId="44" applyFont="1" applyFill="1" applyBorder="1" applyAlignment="1">
      <alignment horizontal="left"/>
    </xf>
    <xf numFmtId="0" fontId="52" fillId="0" borderId="17" xfId="47" applyFont="1" applyFill="1" applyBorder="1" applyAlignment="1">
      <alignment horizontal="left"/>
    </xf>
    <xf numFmtId="0" fontId="52" fillId="0" borderId="18" xfId="47" applyFont="1" applyBorder="1" applyAlignment="1">
      <alignment horizontal="left"/>
    </xf>
    <xf numFmtId="20" fontId="43" fillId="0" borderId="14" xfId="44" applyNumberFormat="1" applyFont="1" applyBorder="1" applyAlignment="1">
      <alignment horizontal="center"/>
    </xf>
    <xf numFmtId="20" fontId="39" fillId="19" borderId="0" xfId="44" applyNumberFormat="1" applyFont="1" applyFill="1" applyBorder="1" applyAlignment="1">
      <alignment horizontal="center"/>
    </xf>
    <xf numFmtId="20" fontId="39" fillId="19" borderId="28" xfId="44" applyNumberFormat="1" applyFont="1" applyFill="1" applyBorder="1" applyAlignment="1">
      <alignment horizontal="center"/>
    </xf>
    <xf numFmtId="164" fontId="21" fillId="4" borderId="25" xfId="44" applyFill="1" applyBorder="1" applyProtection="1"/>
    <xf numFmtId="164" fontId="21" fillId="4" borderId="41" xfId="44" applyFill="1" applyBorder="1" applyProtection="1"/>
    <xf numFmtId="164" fontId="21" fillId="4" borderId="29" xfId="44" applyFill="1" applyBorder="1" applyProtection="1"/>
    <xf numFmtId="164" fontId="21" fillId="4" borderId="18" xfId="44" applyFill="1" applyBorder="1" applyProtection="1"/>
    <xf numFmtId="0" fontId="52" fillId="0" borderId="25" xfId="47" applyFont="1" applyBorder="1" applyAlignment="1">
      <alignment horizontal="left"/>
    </xf>
    <xf numFmtId="0" fontId="52" fillId="0" borderId="27" xfId="47" applyFont="1" applyBorder="1" applyAlignment="1">
      <alignment horizontal="left"/>
    </xf>
    <xf numFmtId="164" fontId="21" fillId="4" borderId="14" xfId="44" applyFont="1" applyFill="1" applyBorder="1" applyAlignment="1" applyProtection="1">
      <alignment horizontal="center"/>
    </xf>
    <xf numFmtId="164" fontId="21" fillId="4" borderId="13" xfId="44" applyFill="1" applyBorder="1" applyProtection="1"/>
    <xf numFmtId="171" fontId="43" fillId="0" borderId="17" xfId="44" applyNumberFormat="1" applyFont="1" applyFill="1" applyBorder="1" applyAlignment="1">
      <alignment horizontal="center"/>
    </xf>
    <xf numFmtId="164" fontId="43" fillId="0" borderId="33" xfId="44" applyFont="1" applyFill="1" applyBorder="1" applyAlignment="1">
      <alignment horizontal="left"/>
    </xf>
    <xf numFmtId="168" fontId="54" fillId="0" borderId="0" xfId="44" applyNumberFormat="1" applyFont="1" applyAlignment="1" applyProtection="1">
      <alignment horizontal="center" shrinkToFit="1"/>
    </xf>
    <xf numFmtId="164" fontId="43" fillId="0" borderId="0" xfId="44" applyFont="1" applyProtection="1"/>
    <xf numFmtId="164" fontId="43" fillId="0" borderId="0" xfId="44" applyFont="1" applyAlignment="1">
      <alignment shrinkToFit="1"/>
    </xf>
    <xf numFmtId="1" fontId="41" fillId="0" borderId="15" xfId="44" applyNumberFormat="1" applyFont="1" applyBorder="1" applyAlignment="1">
      <alignment horizontal="center"/>
    </xf>
    <xf numFmtId="164" fontId="54" fillId="0" borderId="0" xfId="44" applyFont="1" applyAlignment="1" applyProtection="1">
      <alignment horizontal="center" shrinkToFit="1"/>
    </xf>
    <xf numFmtId="164" fontId="43" fillId="0" borderId="0" xfId="44" applyFont="1" applyAlignment="1" applyProtection="1">
      <alignment shrinkToFit="1"/>
    </xf>
    <xf numFmtId="164" fontId="52" fillId="0" borderId="0" xfId="44" applyFont="1" applyAlignment="1" applyProtection="1">
      <alignment horizontal="center"/>
    </xf>
    <xf numFmtId="164" fontId="43" fillId="0" borderId="0" xfId="44" applyFont="1"/>
    <xf numFmtId="164" fontId="55" fillId="0" borderId="0" xfId="44" applyFont="1" applyAlignment="1" applyProtection="1">
      <alignment horizontal="center" shrinkToFit="1"/>
    </xf>
    <xf numFmtId="164" fontId="39" fillId="0" borderId="37" xfId="44" applyFont="1" applyFill="1" applyBorder="1" applyAlignment="1">
      <alignment horizontal="left" shrinkToFit="1"/>
    </xf>
    <xf numFmtId="164" fontId="39" fillId="0" borderId="39" xfId="44" applyFont="1" applyFill="1" applyBorder="1"/>
    <xf numFmtId="164" fontId="39" fillId="0" borderId="35" xfId="44" applyFont="1" applyFill="1" applyBorder="1" applyAlignment="1">
      <alignment horizontal="center"/>
    </xf>
    <xf numFmtId="164" fontId="39" fillId="0" borderId="36" xfId="44" applyFont="1" applyFill="1" applyBorder="1" applyAlignment="1">
      <alignment horizontal="center"/>
    </xf>
    <xf numFmtId="164" fontId="39" fillId="0" borderId="40" xfId="44" applyFont="1" applyFill="1" applyBorder="1" applyAlignment="1">
      <alignment shrinkToFit="1"/>
    </xf>
    <xf numFmtId="20" fontId="39" fillId="0" borderId="17" xfId="44" applyNumberFormat="1" applyFont="1" applyBorder="1" applyAlignment="1">
      <alignment horizontal="center"/>
    </xf>
    <xf numFmtId="164" fontId="39" fillId="0" borderId="17" xfId="44" applyFont="1" applyBorder="1" applyAlignment="1">
      <alignment horizontal="center"/>
    </xf>
    <xf numFmtId="20" fontId="39" fillId="0" borderId="32" xfId="44" applyNumberFormat="1" applyFont="1" applyBorder="1" applyAlignment="1">
      <alignment horizontal="center"/>
    </xf>
    <xf numFmtId="164" fontId="38" fillId="0" borderId="33" xfId="44" applyFont="1" applyBorder="1" applyAlignment="1">
      <alignment horizontal="center" shrinkToFit="1"/>
    </xf>
    <xf numFmtId="164" fontId="39" fillId="0" borderId="33" xfId="44" applyFont="1" applyBorder="1" applyAlignment="1">
      <alignment shrinkToFit="1"/>
    </xf>
    <xf numFmtId="1" fontId="39" fillId="0" borderId="33" xfId="44" applyNumberFormat="1" applyFont="1" applyBorder="1" applyAlignment="1">
      <alignment horizontal="center"/>
    </xf>
    <xf numFmtId="164" fontId="21" fillId="4" borderId="27" xfId="44" applyFill="1" applyBorder="1" applyProtection="1"/>
    <xf numFmtId="164" fontId="21" fillId="4" borderId="30" xfId="44" applyFill="1" applyBorder="1" applyProtection="1"/>
    <xf numFmtId="164" fontId="39" fillId="0" borderId="25" xfId="44" applyFont="1" applyFill="1" applyBorder="1" applyAlignment="1">
      <alignment horizontal="left" shrinkToFit="1"/>
    </xf>
    <xf numFmtId="164" fontId="39" fillId="0" borderId="18" xfId="44" applyFont="1" applyFill="1" applyBorder="1" applyAlignment="1">
      <alignment horizontal="left" shrinkToFit="1"/>
    </xf>
    <xf numFmtId="164" fontId="39" fillId="0" borderId="13" xfId="44" applyFont="1" applyBorder="1" applyAlignment="1">
      <alignment horizontal="center" shrinkToFit="1"/>
    </xf>
    <xf numFmtId="164" fontId="21" fillId="4" borderId="15" xfId="44" applyFill="1" applyBorder="1" applyProtection="1"/>
    <xf numFmtId="164" fontId="39" fillId="0" borderId="29" xfId="44" applyFont="1" applyBorder="1" applyAlignment="1">
      <alignment shrinkToFit="1"/>
    </xf>
    <xf numFmtId="164" fontId="39" fillId="0" borderId="30" xfId="44" applyFont="1" applyBorder="1"/>
    <xf numFmtId="164" fontId="21" fillId="19" borderId="13" xfId="44" applyFill="1" applyBorder="1" applyAlignment="1">
      <alignment horizontal="center" vertical="center"/>
    </xf>
    <xf numFmtId="164" fontId="21" fillId="19" borderId="25" xfId="44" applyFill="1" applyBorder="1" applyAlignment="1">
      <alignment horizontal="center" vertical="center"/>
    </xf>
    <xf numFmtId="164" fontId="21" fillId="19" borderId="41" xfId="44" applyFill="1" applyBorder="1" applyAlignment="1">
      <alignment horizontal="center" vertical="center"/>
    </xf>
    <xf numFmtId="164" fontId="39" fillId="19" borderId="29" xfId="44" applyFont="1" applyFill="1" applyBorder="1" applyAlignment="1">
      <alignment horizontal="center" vertical="center" wrapText="1"/>
    </xf>
    <xf numFmtId="164" fontId="38" fillId="19" borderId="29" xfId="44" applyFont="1" applyFill="1" applyBorder="1" applyAlignment="1">
      <alignment horizontal="center" vertical="center" wrapText="1"/>
    </xf>
    <xf numFmtId="171" fontId="39" fillId="0" borderId="13" xfId="47" applyNumberFormat="1" applyFont="1" applyBorder="1" applyAlignment="1">
      <alignment horizontal="center" vertical="center"/>
    </xf>
    <xf numFmtId="0" fontId="52" fillId="0" borderId="41" xfId="47" applyFont="1" applyBorder="1" applyAlignment="1">
      <alignment horizontal="left" vertical="center"/>
    </xf>
    <xf numFmtId="20" fontId="39" fillId="0" borderId="25" xfId="44" applyNumberFormat="1" applyFont="1" applyBorder="1" applyAlignment="1">
      <alignment horizontal="center" vertical="center"/>
    </xf>
    <xf numFmtId="164" fontId="39" fillId="0" borderId="27" xfId="44" applyFont="1" applyFill="1" applyBorder="1" applyAlignment="1">
      <alignment horizontal="left" shrinkToFit="1"/>
    </xf>
    <xf numFmtId="164" fontId="39" fillId="0" borderId="15" xfId="44" applyFont="1" applyFill="1" applyBorder="1" applyAlignment="1">
      <alignment horizontal="center"/>
    </xf>
    <xf numFmtId="164" fontId="39" fillId="0" borderId="0" xfId="44" applyFont="1" applyBorder="1" applyAlignment="1">
      <alignment horizontal="center" shrinkToFit="1"/>
    </xf>
    <xf numFmtId="20" fontId="39" fillId="19" borderId="41" xfId="44" applyNumberFormat="1" applyFont="1" applyFill="1" applyBorder="1" applyAlignment="1">
      <alignment horizontal="center"/>
    </xf>
    <xf numFmtId="0" fontId="52" fillId="4" borderId="43" xfId="47" applyFont="1" applyFill="1" applyBorder="1" applyAlignment="1">
      <alignment horizontal="left"/>
    </xf>
    <xf numFmtId="0" fontId="52" fillId="0" borderId="44" xfId="47" applyFont="1" applyBorder="1" applyAlignment="1">
      <alignment horizontal="left"/>
    </xf>
    <xf numFmtId="164" fontId="39" fillId="0" borderId="27" xfId="44" applyFont="1" applyFill="1" applyBorder="1" applyAlignment="1">
      <alignment shrinkToFit="1"/>
    </xf>
    <xf numFmtId="171" fontId="39" fillId="19" borderId="18" xfId="47" applyNumberFormat="1" applyFont="1" applyFill="1" applyBorder="1" applyAlignment="1">
      <alignment horizontal="center"/>
    </xf>
    <xf numFmtId="20" fontId="39" fillId="0" borderId="14" xfId="44" applyNumberFormat="1" applyFont="1" applyFill="1" applyBorder="1" applyAlignment="1">
      <alignment horizontal="center"/>
    </xf>
    <xf numFmtId="164" fontId="39" fillId="0" borderId="14" xfId="44" applyFont="1" applyFill="1" applyBorder="1" applyAlignment="1">
      <alignment horizontal="center"/>
    </xf>
    <xf numFmtId="20" fontId="39" fillId="0" borderId="18" xfId="44" applyNumberFormat="1" applyFont="1" applyFill="1" applyBorder="1" applyAlignment="1">
      <alignment horizontal="center"/>
    </xf>
    <xf numFmtId="164" fontId="39" fillId="0" borderId="0" xfId="44" applyFont="1" applyFill="1" applyBorder="1" applyAlignment="1">
      <alignment horizontal="left" shrinkToFit="1"/>
    </xf>
    <xf numFmtId="164" fontId="39" fillId="0" borderId="13" xfId="44" applyFont="1" applyBorder="1"/>
    <xf numFmtId="20" fontId="39" fillId="19" borderId="26" xfId="44" applyNumberFormat="1" applyFont="1" applyFill="1" applyBorder="1" applyAlignment="1">
      <alignment horizontal="center"/>
    </xf>
    <xf numFmtId="164" fontId="21" fillId="0" borderId="0" xfId="44" applyFill="1" applyProtection="1"/>
    <xf numFmtId="164" fontId="43" fillId="0" borderId="0" xfId="44" applyFont="1" applyBorder="1" applyAlignment="1">
      <alignment horizontal="center"/>
    </xf>
    <xf numFmtId="164" fontId="38" fillId="0" borderId="41" xfId="44" applyFont="1" applyBorder="1" applyAlignment="1">
      <alignment horizontal="center" shrinkToFit="1"/>
    </xf>
    <xf numFmtId="164" fontId="35" fillId="0" borderId="28" xfId="44" applyFont="1" applyBorder="1" applyAlignment="1">
      <alignment horizontal="center"/>
    </xf>
    <xf numFmtId="168" fontId="23" fillId="0" borderId="0" xfId="44" applyNumberFormat="1" applyFont="1" applyFill="1" applyAlignment="1" applyProtection="1">
      <alignment horizontal="center" shrinkToFit="1"/>
    </xf>
    <xf numFmtId="164" fontId="39" fillId="0" borderId="27" xfId="44" applyFont="1" applyBorder="1" applyAlignment="1">
      <alignment horizontal="left" shrinkToFit="1"/>
    </xf>
    <xf numFmtId="164" fontId="39" fillId="0" borderId="28" xfId="44" applyFont="1" applyBorder="1"/>
    <xf numFmtId="164" fontId="43" fillId="0" borderId="13" xfId="44" applyFont="1" applyBorder="1" applyAlignment="1">
      <alignment horizontal="center"/>
    </xf>
    <xf numFmtId="164" fontId="43" fillId="0" borderId="15" xfId="44" applyFont="1" applyBorder="1" applyAlignment="1">
      <alignment horizontal="center"/>
    </xf>
    <xf numFmtId="164" fontId="21" fillId="4" borderId="17" xfId="44" applyFill="1" applyBorder="1" applyProtection="1"/>
    <xf numFmtId="164" fontId="21" fillId="0" borderId="14" xfId="44" applyBorder="1" applyAlignment="1" applyProtection="1">
      <alignment horizontal="center"/>
    </xf>
    <xf numFmtId="164" fontId="21" fillId="0" borderId="15" xfId="44" applyBorder="1" applyAlignment="1" applyProtection="1">
      <alignment horizontal="center"/>
    </xf>
    <xf numFmtId="164" fontId="21" fillId="4" borderId="0" xfId="44" applyFill="1" applyBorder="1" applyAlignment="1" applyProtection="1">
      <alignment horizontal="center"/>
    </xf>
    <xf numFmtId="164" fontId="21" fillId="0" borderId="14" xfId="44" applyBorder="1" applyProtection="1"/>
    <xf numFmtId="164" fontId="43" fillId="0" borderId="14" xfId="44" applyFont="1" applyBorder="1" applyAlignment="1">
      <alignment horizontal="center" wrapText="1" shrinkToFit="1"/>
    </xf>
    <xf numFmtId="164" fontId="43" fillId="0" borderId="13" xfId="44" applyFont="1" applyBorder="1" applyAlignment="1">
      <alignment horizontal="center" wrapText="1" shrinkToFit="1"/>
    </xf>
    <xf numFmtId="20" fontId="39" fillId="0" borderId="0" xfId="44" applyNumberFormat="1" applyFont="1" applyFill="1" applyBorder="1" applyAlignment="1">
      <alignment horizontal="center"/>
    </xf>
    <xf numFmtId="20" fontId="39" fillId="0" borderId="27" xfId="44" applyNumberFormat="1" applyFont="1" applyFill="1" applyBorder="1" applyAlignment="1">
      <alignment horizontal="center"/>
    </xf>
    <xf numFmtId="20" fontId="39" fillId="0" borderId="28" xfId="44" applyNumberFormat="1" applyFont="1" applyFill="1" applyBorder="1" applyAlignment="1">
      <alignment horizontal="center"/>
    </xf>
    <xf numFmtId="164" fontId="21" fillId="4" borderId="28" xfId="44" applyFill="1" applyBorder="1" applyProtection="1"/>
    <xf numFmtId="164" fontId="39" fillId="0" borderId="32" xfId="44" applyFont="1" applyFill="1" applyBorder="1" applyAlignment="1">
      <alignment shrinkToFit="1"/>
    </xf>
    <xf numFmtId="164" fontId="38" fillId="0" borderId="0" xfId="44" applyFont="1" applyFill="1" applyBorder="1" applyAlignment="1">
      <alignment horizontal="center" shrinkToFit="1"/>
    </xf>
    <xf numFmtId="164" fontId="39" fillId="0" borderId="14" xfId="44" applyFont="1" applyFill="1" applyBorder="1"/>
    <xf numFmtId="164" fontId="39" fillId="0" borderId="0" xfId="44" applyFont="1" applyFill="1" applyBorder="1" applyAlignment="1">
      <alignment shrinkToFit="1"/>
    </xf>
    <xf numFmtId="164" fontId="43" fillId="0" borderId="14" xfId="44" applyFont="1" applyFill="1" applyBorder="1" applyAlignment="1">
      <alignment horizontal="center" wrapText="1" shrinkToFit="1"/>
    </xf>
    <xf numFmtId="1" fontId="39" fillId="0" borderId="26" xfId="44" applyNumberFormat="1" applyFont="1" applyFill="1" applyBorder="1" applyAlignment="1">
      <alignment horizontal="center"/>
    </xf>
    <xf numFmtId="164" fontId="39" fillId="0" borderId="15" xfId="44" applyFont="1" applyBorder="1"/>
    <xf numFmtId="20" fontId="43" fillId="0" borderId="32" xfId="44" applyNumberFormat="1" applyFont="1" applyFill="1" applyBorder="1" applyAlignment="1">
      <alignment horizontal="center"/>
    </xf>
    <xf numFmtId="164" fontId="40" fillId="0" borderId="32" xfId="44" applyFont="1" applyFill="1" applyBorder="1" applyAlignment="1">
      <alignment shrinkToFit="1"/>
    </xf>
    <xf numFmtId="164" fontId="40" fillId="0" borderId="17" xfId="44" applyFont="1" applyFill="1" applyBorder="1"/>
    <xf numFmtId="20" fontId="39" fillId="0" borderId="29" xfId="44" applyNumberFormat="1" applyFont="1" applyBorder="1" applyAlignment="1">
      <alignment horizontal="center"/>
    </xf>
    <xf numFmtId="164" fontId="39" fillId="0" borderId="42" xfId="44" applyFont="1" applyBorder="1" applyAlignment="1">
      <alignment shrinkToFit="1"/>
    </xf>
    <xf numFmtId="164" fontId="35" fillId="0" borderId="17" xfId="44" applyFont="1" applyBorder="1" applyAlignment="1">
      <alignment horizontal="center"/>
    </xf>
    <xf numFmtId="164" fontId="39" fillId="0" borderId="28" xfId="44" applyFont="1" applyFill="1" applyBorder="1" applyAlignment="1">
      <alignment horizontal="left" shrinkToFit="1"/>
    </xf>
    <xf numFmtId="164" fontId="39" fillId="0" borderId="40" xfId="44" applyFont="1" applyFill="1" applyBorder="1"/>
    <xf numFmtId="164" fontId="21" fillId="0" borderId="0" xfId="44" applyFill="1"/>
    <xf numFmtId="164" fontId="39" fillId="0" borderId="38" xfId="44" applyFont="1" applyFill="1" applyBorder="1" applyAlignment="1">
      <alignment horizontal="left" shrinkToFit="1"/>
    </xf>
    <xf numFmtId="164" fontId="42" fillId="0" borderId="0" xfId="44" applyFont="1" applyFill="1"/>
    <xf numFmtId="164" fontId="28" fillId="0" borderId="0" xfId="44" applyFont="1" applyFill="1"/>
    <xf numFmtId="164" fontId="39" fillId="0" borderId="26" xfId="44" applyFont="1" applyFill="1" applyBorder="1"/>
    <xf numFmtId="164" fontId="35" fillId="0" borderId="15" xfId="44" applyFont="1" applyBorder="1" applyAlignment="1">
      <alignment horizontal="center" wrapText="1" shrinkToFit="1"/>
    </xf>
    <xf numFmtId="164" fontId="39" fillId="0" borderId="17" xfId="44" applyFont="1" applyFill="1" applyBorder="1" applyAlignment="1">
      <alignment shrinkToFit="1"/>
    </xf>
    <xf numFmtId="164" fontId="39" fillId="0" borderId="17" xfId="44" applyFont="1" applyFill="1" applyBorder="1" applyAlignment="1">
      <alignment horizontal="center" wrapText="1" shrinkToFit="1"/>
    </xf>
    <xf numFmtId="164" fontId="39" fillId="0" borderId="15" xfId="44" applyFont="1" applyBorder="1" applyAlignment="1">
      <alignment horizontal="left" shrinkToFit="1"/>
    </xf>
    <xf numFmtId="164" fontId="21" fillId="4" borderId="13" xfId="44" applyFill="1" applyBorder="1" applyAlignment="1" applyProtection="1">
      <alignment horizontal="center"/>
    </xf>
    <xf numFmtId="164" fontId="21" fillId="4" borderId="29" xfId="44" applyFill="1" applyBorder="1" applyAlignment="1" applyProtection="1">
      <alignment horizontal="center"/>
    </xf>
    <xf numFmtId="164" fontId="21" fillId="19" borderId="13" xfId="44" applyFill="1" applyBorder="1" applyAlignment="1">
      <alignment horizontal="center" vertical="center"/>
    </xf>
    <xf numFmtId="164" fontId="44" fillId="0" borderId="0" xfId="44" applyFont="1" applyAlignment="1" applyProtection="1">
      <alignment horizontal="center"/>
    </xf>
    <xf numFmtId="164" fontId="43" fillId="4" borderId="13" xfId="44" applyFont="1" applyFill="1" applyBorder="1" applyAlignment="1" applyProtection="1">
      <alignment horizontal="center"/>
    </xf>
  </cellXfs>
  <cellStyles count="48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Normalny" xfId="0" builtinId="0" customBuiltin="1"/>
    <cellStyle name="Normalny_plany_niestacjonarne_WPiT 2014-2015 lato 02.02.15" xfId="44"/>
    <cellStyle name="Normalny_plany_niestacjonarne_WPiT 2014-2015 lato 02.02.15 2" xfId="47"/>
    <cellStyle name="Result" xfId="45"/>
    <cellStyle name="Result2" xfId="46"/>
  </cellStyles>
  <dxfs count="0"/>
  <tableStyles count="0" defaultTableStyle="TableStyleMedium2" defaultPivotStyle="PivotStyleLight16"/>
  <colors>
    <mruColors>
      <color rgb="FFF995F4"/>
      <color rgb="FFFFCCFF"/>
      <color rgb="FFFFFF99"/>
      <color rgb="FFFCC0F9"/>
      <color rgb="FFCCEC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4" sqref="B4"/>
    </sheetView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73"/>
  <sheetViews>
    <sheetView tabSelected="1" zoomScaleNormal="100" workbookViewId="0">
      <selection activeCell="K11" sqref="K11"/>
    </sheetView>
  </sheetViews>
  <sheetFormatPr defaultRowHeight="14.25"/>
  <cols>
    <col min="1" max="1" width="9.5" style="17" customWidth="1"/>
    <col min="2" max="2" width="9.125" style="17" customWidth="1"/>
    <col min="3" max="3" width="6.5" style="17" customWidth="1"/>
    <col min="4" max="4" width="1.875" style="17" customWidth="1"/>
    <col min="5" max="5" width="6.5" style="17" customWidth="1"/>
    <col min="6" max="6" width="55.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29.25" style="17" customWidth="1"/>
    <col min="12" max="12" width="40.25" style="17" customWidth="1"/>
    <col min="13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17" ht="23.25">
      <c r="A1" s="16" t="s">
        <v>38</v>
      </c>
      <c r="I1" s="281"/>
      <c r="J1" s="281"/>
    </row>
    <row r="2" spans="1:17" ht="23.25">
      <c r="A2" s="21" t="s">
        <v>19</v>
      </c>
      <c r="B2" s="22" t="s">
        <v>20</v>
      </c>
      <c r="F2" s="105" t="s">
        <v>40</v>
      </c>
      <c r="H2" s="23"/>
      <c r="I2" s="67"/>
    </row>
    <row r="3" spans="1:17" ht="25.5" customHeight="1">
      <c r="A3" s="21" t="s">
        <v>21</v>
      </c>
      <c r="B3" s="89" t="s">
        <v>75</v>
      </c>
      <c r="C3" s="100"/>
      <c r="D3" s="100"/>
      <c r="E3" s="100"/>
      <c r="F3" s="104"/>
      <c r="G3" s="35"/>
      <c r="H3" s="23"/>
      <c r="I3" s="24"/>
    </row>
    <row r="4" spans="1:17" ht="23.25">
      <c r="A4" s="21" t="s">
        <v>22</v>
      </c>
      <c r="B4" s="101" t="s">
        <v>76</v>
      </c>
      <c r="F4" s="68" t="s">
        <v>23</v>
      </c>
      <c r="G4" s="36"/>
      <c r="H4" s="86" t="s">
        <v>104</v>
      </c>
      <c r="I4" s="26"/>
      <c r="J4" s="17" t="s">
        <v>39</v>
      </c>
    </row>
    <row r="5" spans="1:17" ht="23.25">
      <c r="A5" s="21" t="s">
        <v>24</v>
      </c>
      <c r="B5" s="102" t="s">
        <v>37</v>
      </c>
      <c r="C5" s="103"/>
      <c r="F5" s="28"/>
      <c r="G5" s="25"/>
      <c r="H5" s="78"/>
      <c r="I5" s="29"/>
      <c r="J5" s="30"/>
      <c r="K5" s="31"/>
    </row>
    <row r="6" spans="1:17" ht="19.5" thickBot="1">
      <c r="A6" s="21"/>
      <c r="B6" s="27"/>
      <c r="F6" s="28"/>
      <c r="G6" s="32"/>
      <c r="H6" s="90"/>
    </row>
    <row r="7" spans="1:17" s="33" customFormat="1" ht="24.75" thickBot="1">
      <c r="A7" s="57" t="s">
        <v>25</v>
      </c>
      <c r="B7" s="37" t="s">
        <v>34</v>
      </c>
      <c r="C7" s="280" t="s">
        <v>26</v>
      </c>
      <c r="D7" s="280"/>
      <c r="E7" s="280"/>
      <c r="F7" s="57" t="s">
        <v>27</v>
      </c>
      <c r="G7" s="38" t="s">
        <v>28</v>
      </c>
      <c r="H7" s="38" t="s">
        <v>29</v>
      </c>
      <c r="I7" s="39" t="s">
        <v>30</v>
      </c>
      <c r="J7" s="40" t="s">
        <v>33</v>
      </c>
      <c r="K7" s="17"/>
      <c r="L7" s="17"/>
      <c r="M7" s="17"/>
      <c r="N7" s="17"/>
      <c r="O7" s="17"/>
      <c r="P7" s="17"/>
      <c r="Q7" s="17"/>
    </row>
    <row r="8" spans="1:17" s="33" customFormat="1" ht="25.5" customHeight="1" thickBot="1">
      <c r="A8" s="217">
        <v>45933</v>
      </c>
      <c r="B8" s="218" t="str">
        <f t="shared" ref="B8:B84" si="0">IF(WEEKDAY(A8,2)=5,"piątek",IF(WEEKDAY(A8,2)=6,"sobota",IF(WEEKDAY(A8,2)=7,"niedziela","Błąd")))</f>
        <v>piątek</v>
      </c>
      <c r="C8" s="219">
        <v>0.72916666666666663</v>
      </c>
      <c r="D8" s="212"/>
      <c r="E8" s="214"/>
      <c r="F8" s="213" t="s">
        <v>74</v>
      </c>
      <c r="G8" s="38"/>
      <c r="H8" s="38"/>
      <c r="I8" s="215" t="s">
        <v>73</v>
      </c>
      <c r="J8" s="216"/>
      <c r="K8" s="17"/>
      <c r="L8" s="17"/>
      <c r="M8" s="17"/>
      <c r="N8" s="17"/>
      <c r="O8" s="17"/>
      <c r="P8" s="17"/>
      <c r="Q8" s="17"/>
    </row>
    <row r="9" spans="1:17" s="33" customFormat="1" ht="12.75">
      <c r="A9" s="106">
        <v>45934</v>
      </c>
      <c r="B9" s="125" t="str">
        <f t="shared" si="0"/>
        <v>sobota</v>
      </c>
      <c r="C9" s="94">
        <v>0.33333333333333331</v>
      </c>
      <c r="D9" s="53" t="s">
        <v>31</v>
      </c>
      <c r="E9" s="126">
        <v>0.43402777777777773</v>
      </c>
      <c r="F9" s="206" t="s">
        <v>50</v>
      </c>
      <c r="G9" s="208"/>
      <c r="H9" s="128" t="s">
        <v>51</v>
      </c>
      <c r="I9" s="43" t="s">
        <v>68</v>
      </c>
      <c r="J9" s="76">
        <v>3</v>
      </c>
      <c r="K9" s="17"/>
      <c r="L9" s="17"/>
      <c r="M9" s="17"/>
      <c r="N9" s="17"/>
      <c r="O9" s="17"/>
      <c r="P9" s="17"/>
      <c r="Q9" s="17"/>
    </row>
    <row r="10" spans="1:17" s="33" customFormat="1" ht="12.75">
      <c r="A10" s="107">
        <v>45934</v>
      </c>
      <c r="B10" s="122" t="str">
        <f t="shared" si="0"/>
        <v>sobota</v>
      </c>
      <c r="C10" s="95">
        <v>0.44097222222222227</v>
      </c>
      <c r="D10" s="48" t="s">
        <v>31</v>
      </c>
      <c r="E10" s="123">
        <v>0.54166666666666663</v>
      </c>
      <c r="F10" s="207" t="s">
        <v>55</v>
      </c>
      <c r="G10" s="45"/>
      <c r="H10" s="64" t="s">
        <v>46</v>
      </c>
      <c r="I10" s="46" t="s">
        <v>68</v>
      </c>
      <c r="J10" s="75">
        <v>3</v>
      </c>
      <c r="K10" s="31"/>
      <c r="L10" s="17"/>
      <c r="M10" s="17"/>
      <c r="N10" s="17"/>
      <c r="O10" s="17"/>
      <c r="P10" s="17"/>
      <c r="Q10" s="17"/>
    </row>
    <row r="11" spans="1:17" s="33" customFormat="1" ht="12.75" customHeight="1">
      <c r="A11" s="107">
        <v>45934</v>
      </c>
      <c r="B11" s="122" t="str">
        <f t="shared" si="0"/>
        <v>sobota</v>
      </c>
      <c r="C11" s="95">
        <v>0.5625</v>
      </c>
      <c r="D11" s="48" t="s">
        <v>31</v>
      </c>
      <c r="E11" s="123">
        <v>0.66319444444444442</v>
      </c>
      <c r="F11" s="207" t="s">
        <v>59</v>
      </c>
      <c r="G11" s="45"/>
      <c r="H11" s="70" t="s">
        <v>62</v>
      </c>
      <c r="I11" s="48" t="s">
        <v>68</v>
      </c>
      <c r="J11" s="75">
        <v>3</v>
      </c>
      <c r="K11" s="17"/>
      <c r="L11" s="17"/>
      <c r="M11" s="17"/>
      <c r="N11" s="17"/>
      <c r="O11" s="17"/>
      <c r="P11" s="17"/>
      <c r="Q11" s="17"/>
    </row>
    <row r="12" spans="1:17" s="33" customFormat="1" ht="12.75" customHeight="1">
      <c r="A12" s="107">
        <v>45934</v>
      </c>
      <c r="B12" s="122" t="str">
        <f t="shared" si="0"/>
        <v>sobota</v>
      </c>
      <c r="C12" s="230">
        <v>0.67013888888888884</v>
      </c>
      <c r="D12" s="229" t="s">
        <v>31</v>
      </c>
      <c r="E12" s="250">
        <v>0.77083333333333337</v>
      </c>
      <c r="F12" s="177"/>
      <c r="G12" s="150"/>
      <c r="H12" s="149"/>
      <c r="I12" s="150"/>
      <c r="J12" s="165"/>
      <c r="K12" s="17"/>
      <c r="L12" s="17"/>
      <c r="M12" s="17"/>
      <c r="N12" s="17"/>
      <c r="O12" s="17"/>
      <c r="P12" s="17"/>
      <c r="Q12" s="17"/>
    </row>
    <row r="13" spans="1:17" s="33" customFormat="1" ht="12.75" customHeight="1" thickBot="1">
      <c r="A13" s="117">
        <v>45934</v>
      </c>
      <c r="B13" s="130" t="str">
        <f t="shared" si="0"/>
        <v>sobota</v>
      </c>
      <c r="C13" s="251">
        <v>0.77777777777777779</v>
      </c>
      <c r="D13" s="221" t="s">
        <v>31</v>
      </c>
      <c r="E13" s="252">
        <v>0.87847222222222221</v>
      </c>
      <c r="F13" s="204"/>
      <c r="G13" s="209"/>
      <c r="H13" s="253"/>
      <c r="I13" s="209"/>
      <c r="J13" s="205"/>
      <c r="K13" s="17"/>
      <c r="L13" s="17"/>
      <c r="M13" s="17"/>
      <c r="N13" s="17"/>
      <c r="O13" s="17"/>
      <c r="P13" s="17"/>
      <c r="Q13" s="17"/>
    </row>
    <row r="14" spans="1:17" s="33" customFormat="1" ht="12.75">
      <c r="A14" s="107">
        <v>45935</v>
      </c>
      <c r="B14" s="110" t="str">
        <f t="shared" si="0"/>
        <v>niedziela</v>
      </c>
      <c r="C14" s="228">
        <v>0.33333333333333331</v>
      </c>
      <c r="D14" s="229" t="s">
        <v>31</v>
      </c>
      <c r="E14" s="230">
        <v>0.43402777777777773</v>
      </c>
      <c r="F14" s="206" t="s">
        <v>59</v>
      </c>
      <c r="G14" s="42"/>
      <c r="H14" s="135" t="s">
        <v>96</v>
      </c>
      <c r="I14" s="53" t="s">
        <v>68</v>
      </c>
      <c r="J14" s="76">
        <v>3</v>
      </c>
      <c r="K14" s="31"/>
      <c r="L14" s="17"/>
      <c r="M14" s="17"/>
      <c r="N14" s="17"/>
      <c r="O14" s="17"/>
      <c r="P14" s="17"/>
      <c r="Q14" s="17"/>
    </row>
    <row r="15" spans="1:17" s="33" customFormat="1" ht="12.75">
      <c r="A15" s="107">
        <v>45935</v>
      </c>
      <c r="B15" s="110" t="str">
        <f t="shared" si="0"/>
        <v>niedziela</v>
      </c>
      <c r="C15" s="228">
        <v>0.44097222222222227</v>
      </c>
      <c r="D15" s="229" t="s">
        <v>31</v>
      </c>
      <c r="E15" s="230">
        <v>0.54166666666666663</v>
      </c>
      <c r="F15" s="177"/>
      <c r="G15" s="150"/>
      <c r="H15" s="149"/>
      <c r="I15" s="150"/>
      <c r="J15" s="165"/>
      <c r="K15" s="17"/>
      <c r="L15" s="17"/>
      <c r="M15" s="17"/>
      <c r="N15" s="17"/>
      <c r="O15" s="17"/>
      <c r="P15" s="17"/>
      <c r="Q15" s="17"/>
    </row>
    <row r="16" spans="1:17" s="33" customFormat="1" ht="12.75">
      <c r="A16" s="107">
        <v>45935</v>
      </c>
      <c r="B16" s="110" t="str">
        <f t="shared" si="0"/>
        <v>niedziela</v>
      </c>
      <c r="C16" s="228">
        <v>0.5625</v>
      </c>
      <c r="D16" s="229" t="s">
        <v>31</v>
      </c>
      <c r="E16" s="230">
        <v>0.66319444444444442</v>
      </c>
      <c r="F16" s="87" t="s">
        <v>43</v>
      </c>
      <c r="G16" s="45"/>
      <c r="H16" s="70" t="s">
        <v>45</v>
      </c>
      <c r="I16" s="48" t="s">
        <v>68</v>
      </c>
      <c r="J16" s="75">
        <v>3</v>
      </c>
      <c r="K16" s="17"/>
      <c r="L16" s="17"/>
      <c r="M16" s="17"/>
      <c r="N16" s="17"/>
      <c r="O16" s="17"/>
      <c r="P16" s="17"/>
      <c r="Q16" s="17"/>
    </row>
    <row r="17" spans="1:17" s="33" customFormat="1" ht="12.75">
      <c r="A17" s="107">
        <v>45935</v>
      </c>
      <c r="B17" s="110" t="str">
        <f t="shared" si="0"/>
        <v>niedziela</v>
      </c>
      <c r="C17" s="92">
        <v>0.67013888888888884</v>
      </c>
      <c r="D17" s="48" t="s">
        <v>31</v>
      </c>
      <c r="E17" s="95">
        <v>0.77083333333333337</v>
      </c>
      <c r="F17" s="207" t="s">
        <v>60</v>
      </c>
      <c r="G17" s="45"/>
      <c r="H17" s="64" t="s">
        <v>70</v>
      </c>
      <c r="I17" s="48" t="s">
        <v>68</v>
      </c>
      <c r="J17" s="75">
        <v>3</v>
      </c>
      <c r="K17" s="17"/>
      <c r="L17" s="17"/>
      <c r="M17" s="17"/>
      <c r="N17" s="17"/>
      <c r="O17" s="17"/>
      <c r="P17" s="17"/>
      <c r="Q17" s="17"/>
    </row>
    <row r="18" spans="1:17" s="33" customFormat="1" ht="13.5" thickBot="1">
      <c r="A18" s="107">
        <v>45935</v>
      </c>
      <c r="B18" s="110" t="str">
        <f t="shared" si="0"/>
        <v>niedziela</v>
      </c>
      <c r="C18" s="92">
        <v>0.77777777777777779</v>
      </c>
      <c r="D18" s="48" t="s">
        <v>31</v>
      </c>
      <c r="E18" s="95">
        <v>0.87847222222222221</v>
      </c>
      <c r="F18" s="226" t="s">
        <v>41</v>
      </c>
      <c r="G18" s="50"/>
      <c r="H18" s="132" t="s">
        <v>46</v>
      </c>
      <c r="I18" s="51" t="s">
        <v>68</v>
      </c>
      <c r="J18" s="77">
        <v>3</v>
      </c>
      <c r="K18" s="31"/>
      <c r="L18" s="17"/>
      <c r="M18" s="17"/>
      <c r="N18" s="17"/>
      <c r="O18" s="17"/>
      <c r="P18" s="17"/>
      <c r="Q18" s="17"/>
    </row>
    <row r="19" spans="1:17" s="33" customFormat="1" ht="13.5" thickBot="1">
      <c r="A19" s="146">
        <v>45947</v>
      </c>
      <c r="B19" s="147" t="str">
        <f t="shared" si="0"/>
        <v>piątek</v>
      </c>
      <c r="C19" s="198">
        <v>0.77777777777777779</v>
      </c>
      <c r="D19" s="199" t="s">
        <v>31</v>
      </c>
      <c r="E19" s="200">
        <v>0.87847222222222221</v>
      </c>
      <c r="F19" s="87" t="s">
        <v>41</v>
      </c>
      <c r="G19" s="137"/>
      <c r="H19" s="210" t="s">
        <v>46</v>
      </c>
      <c r="I19" s="53" t="s">
        <v>68</v>
      </c>
      <c r="J19" s="76">
        <v>3</v>
      </c>
      <c r="K19" s="80"/>
      <c r="L19" s="17"/>
      <c r="M19" s="17"/>
      <c r="N19" s="17"/>
      <c r="O19" s="17"/>
      <c r="P19" s="17"/>
      <c r="Q19" s="17"/>
    </row>
    <row r="20" spans="1:17" s="33" customFormat="1" ht="12.75">
      <c r="A20" s="107">
        <v>45948</v>
      </c>
      <c r="B20" s="110" t="str">
        <f t="shared" si="0"/>
        <v>sobota</v>
      </c>
      <c r="C20" s="92">
        <v>0.33333333333333331</v>
      </c>
      <c r="D20" s="48" t="s">
        <v>31</v>
      </c>
      <c r="E20" s="95">
        <v>0.43402777777777773</v>
      </c>
      <c r="F20" s="174" t="s">
        <v>102</v>
      </c>
      <c r="G20" s="181"/>
      <c r="H20" s="175" t="s">
        <v>101</v>
      </c>
      <c r="I20" s="278" t="s">
        <v>68</v>
      </c>
      <c r="J20" s="279">
        <v>3</v>
      </c>
      <c r="K20" s="17"/>
      <c r="L20" s="17"/>
      <c r="M20" s="17"/>
      <c r="N20" s="17"/>
      <c r="O20" s="17"/>
      <c r="P20" s="17"/>
      <c r="Q20" s="17"/>
    </row>
    <row r="21" spans="1:17" s="33" customFormat="1" ht="12.75">
      <c r="A21" s="107">
        <v>45948</v>
      </c>
      <c r="B21" s="110" t="str">
        <f t="shared" si="0"/>
        <v>sobota</v>
      </c>
      <c r="C21" s="92">
        <v>0.44097222222222227</v>
      </c>
      <c r="D21" s="48" t="s">
        <v>31</v>
      </c>
      <c r="E21" s="95">
        <v>0.54166666666666663</v>
      </c>
      <c r="F21" s="207" t="s">
        <v>59</v>
      </c>
      <c r="G21" s="45"/>
      <c r="H21" s="70" t="s">
        <v>62</v>
      </c>
      <c r="I21" s="48" t="s">
        <v>68</v>
      </c>
      <c r="J21" s="75">
        <v>3</v>
      </c>
      <c r="K21" s="17"/>
      <c r="L21" s="17"/>
      <c r="M21" s="17"/>
      <c r="N21" s="17"/>
      <c r="O21" s="17"/>
      <c r="P21" s="17"/>
      <c r="Q21" s="17"/>
    </row>
    <row r="22" spans="1:17" s="33" customFormat="1" ht="12.75">
      <c r="A22" s="107">
        <v>45948</v>
      </c>
      <c r="B22" s="110" t="str">
        <f t="shared" si="0"/>
        <v>sobota</v>
      </c>
      <c r="C22" s="92">
        <v>0.5625</v>
      </c>
      <c r="D22" s="48" t="s">
        <v>31</v>
      </c>
      <c r="E22" s="95">
        <v>0.66319444444444442</v>
      </c>
      <c r="F22" s="207" t="s">
        <v>58</v>
      </c>
      <c r="G22" s="45"/>
      <c r="H22" s="70" t="s">
        <v>65</v>
      </c>
      <c r="I22" s="48" t="s">
        <v>68</v>
      </c>
      <c r="J22" s="75">
        <v>3</v>
      </c>
      <c r="K22" s="17"/>
      <c r="L22" s="17"/>
      <c r="M22" s="17"/>
      <c r="N22" s="17"/>
      <c r="O22" s="17"/>
      <c r="P22" s="17"/>
      <c r="Q22" s="17"/>
    </row>
    <row r="23" spans="1:17" s="33" customFormat="1" ht="12.75">
      <c r="A23" s="107">
        <v>45948</v>
      </c>
      <c r="B23" s="110" t="str">
        <f t="shared" si="0"/>
        <v>sobota</v>
      </c>
      <c r="C23" s="92">
        <v>0.67013888888888884</v>
      </c>
      <c r="D23" s="48" t="s">
        <v>31</v>
      </c>
      <c r="E23" s="95">
        <v>0.77083333333333337</v>
      </c>
      <c r="F23" s="207" t="s">
        <v>48</v>
      </c>
      <c r="G23" s="45"/>
      <c r="H23" s="64" t="s">
        <v>61</v>
      </c>
      <c r="I23" s="46" t="s">
        <v>68</v>
      </c>
      <c r="J23" s="75">
        <v>3</v>
      </c>
      <c r="K23" s="31"/>
      <c r="L23" s="17"/>
      <c r="M23" s="17"/>
      <c r="N23" s="17"/>
      <c r="O23" s="17"/>
      <c r="P23" s="17"/>
      <c r="Q23" s="17"/>
    </row>
    <row r="24" spans="1:17" s="33" customFormat="1" ht="13.5" thickBot="1">
      <c r="A24" s="107">
        <v>45948</v>
      </c>
      <c r="B24" s="110" t="str">
        <f t="shared" si="0"/>
        <v>sobota</v>
      </c>
      <c r="C24" s="93">
        <v>0.77777777777777779</v>
      </c>
      <c r="D24" s="51" t="s">
        <v>31</v>
      </c>
      <c r="E24" s="96">
        <v>0.87847222222222221</v>
      </c>
      <c r="F24" s="220" t="s">
        <v>60</v>
      </c>
      <c r="G24" s="50"/>
      <c r="H24" s="132" t="s">
        <v>70</v>
      </c>
      <c r="I24" s="51" t="s">
        <v>68</v>
      </c>
      <c r="J24" s="77">
        <v>3</v>
      </c>
      <c r="K24" s="17"/>
      <c r="L24" s="17"/>
      <c r="M24" s="17"/>
      <c r="N24" s="17"/>
      <c r="O24" s="17"/>
      <c r="P24" s="17"/>
      <c r="Q24" s="17"/>
    </row>
    <row r="25" spans="1:17" s="33" customFormat="1" ht="12.75" customHeight="1">
      <c r="A25" s="111">
        <v>45949</v>
      </c>
      <c r="B25" s="112" t="str">
        <f t="shared" si="0"/>
        <v>niedziela</v>
      </c>
      <c r="C25" s="91">
        <v>0.33333333333333331</v>
      </c>
      <c r="D25" s="53" t="s">
        <v>31</v>
      </c>
      <c r="E25" s="94">
        <v>0.43402777777777773</v>
      </c>
      <c r="F25" s="83" t="s">
        <v>59</v>
      </c>
      <c r="G25" s="137"/>
      <c r="H25" s="135" t="s">
        <v>97</v>
      </c>
      <c r="I25" s="53" t="s">
        <v>68</v>
      </c>
      <c r="J25" s="76">
        <v>3</v>
      </c>
      <c r="K25" s="31"/>
      <c r="L25" s="17"/>
      <c r="M25" s="17"/>
      <c r="N25" s="17"/>
      <c r="O25" s="17"/>
      <c r="P25" s="17"/>
      <c r="Q25" s="17"/>
    </row>
    <row r="26" spans="1:17" s="33" customFormat="1" ht="12.75" customHeight="1">
      <c r="A26" s="113">
        <v>45949</v>
      </c>
      <c r="B26" s="108" t="str">
        <f t="shared" si="0"/>
        <v>niedziela</v>
      </c>
      <c r="C26" s="92">
        <v>0.44097222222222227</v>
      </c>
      <c r="D26" s="48" t="s">
        <v>31</v>
      </c>
      <c r="E26" s="95">
        <v>0.54166666666666663</v>
      </c>
      <c r="F26" s="84" t="s">
        <v>58</v>
      </c>
      <c r="G26" s="136"/>
      <c r="H26" s="70" t="s">
        <v>65</v>
      </c>
      <c r="I26" s="48" t="s">
        <v>68</v>
      </c>
      <c r="J26" s="75">
        <v>3</v>
      </c>
      <c r="K26" s="17"/>
      <c r="L26" s="17"/>
      <c r="M26" s="17"/>
      <c r="N26" s="17"/>
      <c r="O26" s="17"/>
      <c r="P26" s="17"/>
      <c r="Q26" s="17"/>
    </row>
    <row r="27" spans="1:17" s="33" customFormat="1" ht="12.75" customHeight="1">
      <c r="A27" s="113">
        <v>45949</v>
      </c>
      <c r="B27" s="108" t="str">
        <f t="shared" si="0"/>
        <v>niedziela</v>
      </c>
      <c r="C27" s="92">
        <v>0.5625</v>
      </c>
      <c r="D27" s="48" t="s">
        <v>31</v>
      </c>
      <c r="E27" s="95">
        <v>0.66319444444444442</v>
      </c>
      <c r="F27" s="84" t="s">
        <v>48</v>
      </c>
      <c r="G27" s="136"/>
      <c r="H27" s="64" t="s">
        <v>61</v>
      </c>
      <c r="I27" s="46" t="s">
        <v>68</v>
      </c>
      <c r="J27" s="75">
        <v>3</v>
      </c>
      <c r="K27" s="17"/>
      <c r="L27" s="17"/>
      <c r="M27" s="17"/>
      <c r="N27" s="17"/>
      <c r="O27" s="17"/>
      <c r="P27" s="17"/>
      <c r="Q27" s="17"/>
    </row>
    <row r="28" spans="1:17" s="33" customFormat="1" ht="12.75" customHeight="1">
      <c r="A28" s="113">
        <v>45949</v>
      </c>
      <c r="B28" s="110" t="str">
        <f t="shared" si="0"/>
        <v>niedziela</v>
      </c>
      <c r="C28" s="92">
        <v>0.67013888888888884</v>
      </c>
      <c r="D28" s="48" t="s">
        <v>31</v>
      </c>
      <c r="E28" s="95">
        <v>0.77083333333333337</v>
      </c>
      <c r="F28" s="84" t="s">
        <v>60</v>
      </c>
      <c r="G28" s="136"/>
      <c r="H28" s="138" t="s">
        <v>70</v>
      </c>
      <c r="I28" s="48" t="s">
        <v>68</v>
      </c>
      <c r="J28" s="75">
        <v>3</v>
      </c>
      <c r="K28" s="17"/>
      <c r="L28" s="17"/>
      <c r="M28" s="17"/>
      <c r="N28" s="17"/>
      <c r="O28" s="17"/>
      <c r="P28" s="17"/>
      <c r="Q28" s="17"/>
    </row>
    <row r="29" spans="1:17" s="33" customFormat="1" ht="12.75" customHeight="1" thickBot="1">
      <c r="A29" s="114">
        <v>45949</v>
      </c>
      <c r="B29" s="115" t="str">
        <f t="shared" si="0"/>
        <v>niedziela</v>
      </c>
      <c r="C29" s="93">
        <v>0.77777777777777779</v>
      </c>
      <c r="D29" s="51" t="s">
        <v>31</v>
      </c>
      <c r="E29" s="96">
        <v>0.87847222222222221</v>
      </c>
      <c r="F29" s="166" t="s">
        <v>43</v>
      </c>
      <c r="G29" s="139"/>
      <c r="H29" s="211" t="s">
        <v>45</v>
      </c>
      <c r="I29" s="51" t="s">
        <v>68</v>
      </c>
      <c r="J29" s="77">
        <v>3</v>
      </c>
      <c r="K29" s="31"/>
      <c r="L29" s="17"/>
      <c r="M29" s="17"/>
      <c r="N29" s="17"/>
      <c r="O29" s="17"/>
      <c r="P29" s="17"/>
      <c r="Q29" s="17"/>
    </row>
    <row r="30" spans="1:17" s="33" customFormat="1" ht="12.75" customHeight="1" thickBot="1">
      <c r="A30" s="144">
        <v>45954</v>
      </c>
      <c r="B30" s="156" t="str">
        <f t="shared" si="0"/>
        <v>piątek</v>
      </c>
      <c r="C30" s="198">
        <v>0.77777777777777779</v>
      </c>
      <c r="D30" s="199" t="s">
        <v>31</v>
      </c>
      <c r="E30" s="200">
        <v>0.87847222222222221</v>
      </c>
      <c r="F30" s="174"/>
      <c r="G30" s="243"/>
      <c r="H30" s="175"/>
      <c r="I30" s="243"/>
      <c r="J30" s="176"/>
      <c r="K30" s="17"/>
      <c r="L30" s="17"/>
      <c r="M30" s="17"/>
      <c r="N30" s="17"/>
      <c r="O30" s="17"/>
      <c r="P30" s="17"/>
      <c r="Q30" s="17"/>
    </row>
    <row r="31" spans="1:17" s="33" customFormat="1" ht="12.75" customHeight="1">
      <c r="A31" s="107">
        <v>45955</v>
      </c>
      <c r="B31" s="108" t="str">
        <f t="shared" si="0"/>
        <v>sobota</v>
      </c>
      <c r="C31" s="92">
        <v>0.33333333333333331</v>
      </c>
      <c r="D31" s="48" t="s">
        <v>31</v>
      </c>
      <c r="E31" s="95">
        <v>0.43402777777777773</v>
      </c>
      <c r="F31" s="206" t="s">
        <v>92</v>
      </c>
      <c r="G31" s="42"/>
      <c r="H31" s="128" t="s">
        <v>52</v>
      </c>
      <c r="I31" s="241" t="s">
        <v>103</v>
      </c>
      <c r="J31" s="76">
        <v>3</v>
      </c>
      <c r="K31" s="234"/>
      <c r="L31" s="17"/>
      <c r="M31" s="17"/>
      <c r="N31" s="17"/>
      <c r="O31" s="17"/>
      <c r="P31" s="17"/>
      <c r="Q31" s="17"/>
    </row>
    <row r="32" spans="1:17" s="33" customFormat="1" ht="12.75" customHeight="1">
      <c r="A32" s="107">
        <v>45955</v>
      </c>
      <c r="B32" s="116" t="str">
        <f t="shared" si="0"/>
        <v>sobota</v>
      </c>
      <c r="C32" s="92">
        <v>0.44097222222222227</v>
      </c>
      <c r="D32" s="48" t="s">
        <v>31</v>
      </c>
      <c r="E32" s="95">
        <v>0.54166666666666663</v>
      </c>
      <c r="F32" s="207" t="s">
        <v>93</v>
      </c>
      <c r="G32" s="45"/>
      <c r="H32" s="64" t="s">
        <v>52</v>
      </c>
      <c r="I32" s="258" t="s">
        <v>103</v>
      </c>
      <c r="J32" s="75">
        <v>3</v>
      </c>
      <c r="K32" s="31"/>
      <c r="L32" s="17"/>
      <c r="M32" s="17"/>
      <c r="N32" s="17"/>
      <c r="O32" s="17"/>
      <c r="P32" s="17"/>
      <c r="Q32" s="17"/>
    </row>
    <row r="33" spans="1:17" s="33" customFormat="1" ht="12.75" customHeight="1">
      <c r="A33" s="107">
        <v>45955</v>
      </c>
      <c r="B33" s="116" t="str">
        <f t="shared" ref="B33:B34" si="1">IF(WEEKDAY(A33,2)=5,"piątek",IF(WEEKDAY(A33,2)=6,"sobota",IF(WEEKDAY(A33,2)=7,"niedziela","Błąd")))</f>
        <v>sobota</v>
      </c>
      <c r="C33" s="92">
        <v>0.33333333333333331</v>
      </c>
      <c r="D33" s="48" t="s">
        <v>31</v>
      </c>
      <c r="E33" s="95">
        <v>0.43402777777777773</v>
      </c>
      <c r="F33" s="207" t="s">
        <v>95</v>
      </c>
      <c r="G33" s="45"/>
      <c r="H33" s="64" t="s">
        <v>46</v>
      </c>
      <c r="I33" s="248" t="s">
        <v>99</v>
      </c>
      <c r="J33" s="75">
        <v>3</v>
      </c>
      <c r="K33" s="31"/>
      <c r="L33" s="17"/>
      <c r="M33" s="17"/>
      <c r="N33" s="17"/>
      <c r="O33" s="17"/>
      <c r="P33" s="17"/>
      <c r="Q33" s="17"/>
    </row>
    <row r="34" spans="1:17" s="33" customFormat="1" ht="12.75" customHeight="1">
      <c r="A34" s="107">
        <v>45955</v>
      </c>
      <c r="B34" s="116" t="str">
        <f t="shared" si="1"/>
        <v>sobota</v>
      </c>
      <c r="C34" s="92">
        <v>0.44097222222222227</v>
      </c>
      <c r="D34" s="48" t="s">
        <v>31</v>
      </c>
      <c r="E34" s="95">
        <v>0.54166666666666663</v>
      </c>
      <c r="F34" s="207" t="s">
        <v>94</v>
      </c>
      <c r="G34" s="45"/>
      <c r="H34" s="64" t="s">
        <v>46</v>
      </c>
      <c r="I34" s="258" t="s">
        <v>100</v>
      </c>
      <c r="J34" s="75">
        <v>3</v>
      </c>
      <c r="K34" s="31"/>
      <c r="L34" s="17"/>
      <c r="M34" s="17"/>
      <c r="N34" s="17"/>
      <c r="O34" s="17"/>
      <c r="P34" s="17"/>
      <c r="Q34" s="17"/>
    </row>
    <row r="35" spans="1:17" s="33" customFormat="1" ht="12.75" customHeight="1">
      <c r="A35" s="107">
        <v>45955</v>
      </c>
      <c r="B35" s="116" t="str">
        <f t="shared" si="0"/>
        <v>sobota</v>
      </c>
      <c r="C35" s="92">
        <v>0.5625</v>
      </c>
      <c r="D35" s="48" t="s">
        <v>31</v>
      </c>
      <c r="E35" s="95">
        <v>0.66319444444444442</v>
      </c>
      <c r="F35" s="87" t="s">
        <v>42</v>
      </c>
      <c r="G35" s="45"/>
      <c r="H35" s="64" t="s">
        <v>46</v>
      </c>
      <c r="I35" s="65" t="s">
        <v>100</v>
      </c>
      <c r="J35" s="75">
        <v>3</v>
      </c>
      <c r="K35" s="17"/>
      <c r="L35" s="17"/>
      <c r="M35" s="17"/>
      <c r="N35" s="17"/>
      <c r="O35" s="17"/>
      <c r="P35" s="17"/>
      <c r="Q35" s="17"/>
    </row>
    <row r="36" spans="1:17" s="33" customFormat="1" ht="12.75" customHeight="1">
      <c r="A36" s="107">
        <v>45955</v>
      </c>
      <c r="B36" s="116" t="str">
        <f t="shared" si="0"/>
        <v>sobota</v>
      </c>
      <c r="C36" s="92">
        <v>0.67013888888888884</v>
      </c>
      <c r="D36" s="48" t="s">
        <v>31</v>
      </c>
      <c r="E36" s="95">
        <v>0.77083333333333337</v>
      </c>
      <c r="F36" s="207" t="s">
        <v>57</v>
      </c>
      <c r="G36" s="45"/>
      <c r="H36" s="64" t="s">
        <v>67</v>
      </c>
      <c r="I36" s="248">
        <v>307</v>
      </c>
      <c r="J36" s="75">
        <v>3</v>
      </c>
      <c r="K36" s="31"/>
      <c r="L36" s="17"/>
      <c r="M36" s="17"/>
      <c r="N36" s="17"/>
      <c r="O36" s="17"/>
      <c r="P36" s="17"/>
      <c r="Q36" s="17"/>
    </row>
    <row r="37" spans="1:17" s="33" customFormat="1" ht="12.75" customHeight="1" thickBot="1">
      <c r="A37" s="117">
        <v>45955</v>
      </c>
      <c r="B37" s="116" t="str">
        <f t="shared" si="0"/>
        <v>sobota</v>
      </c>
      <c r="C37" s="92">
        <v>0.77777777777777779</v>
      </c>
      <c r="D37" s="48" t="s">
        <v>31</v>
      </c>
      <c r="E37" s="95">
        <v>0.87847222222222221</v>
      </c>
      <c r="F37" s="239" t="s">
        <v>47</v>
      </c>
      <c r="G37" s="50"/>
      <c r="H37" s="240"/>
      <c r="I37" s="242"/>
      <c r="J37" s="77">
        <v>3</v>
      </c>
      <c r="K37" s="17"/>
      <c r="L37" s="17"/>
      <c r="M37" s="17"/>
      <c r="N37" s="17"/>
      <c r="O37" s="17"/>
      <c r="P37" s="17"/>
      <c r="Q37" s="17"/>
    </row>
    <row r="38" spans="1:17" s="33" customFormat="1" ht="12.75" customHeight="1">
      <c r="A38" s="106">
        <v>45956</v>
      </c>
      <c r="B38" s="224" t="str">
        <f t="shared" si="0"/>
        <v>niedziela</v>
      </c>
      <c r="C38" s="141">
        <v>0.33333333333333331</v>
      </c>
      <c r="D38" s="41" t="s">
        <v>31</v>
      </c>
      <c r="E38" s="223">
        <v>0.43402777777777773</v>
      </c>
      <c r="F38" s="84" t="s">
        <v>79</v>
      </c>
      <c r="G38" s="136"/>
      <c r="H38" s="70" t="s">
        <v>62</v>
      </c>
      <c r="I38" s="248" t="s">
        <v>87</v>
      </c>
      <c r="J38" s="47">
        <v>3</v>
      </c>
      <c r="K38" s="17"/>
      <c r="L38" s="17"/>
      <c r="M38" s="17"/>
      <c r="N38" s="17"/>
      <c r="O38" s="17"/>
      <c r="P38" s="17"/>
      <c r="Q38" s="17"/>
    </row>
    <row r="39" spans="1:17" s="33" customFormat="1" ht="12.75" customHeight="1">
      <c r="A39" s="107">
        <v>45956</v>
      </c>
      <c r="B39" s="225" t="str">
        <f t="shared" si="0"/>
        <v>niedziela</v>
      </c>
      <c r="C39" s="97">
        <v>0.44097222222222227</v>
      </c>
      <c r="D39" s="44" t="s">
        <v>31</v>
      </c>
      <c r="E39" s="172">
        <v>0.54166666666666663</v>
      </c>
      <c r="F39" s="84" t="s">
        <v>80</v>
      </c>
      <c r="G39" s="136"/>
      <c r="H39" s="64" t="s">
        <v>62</v>
      </c>
      <c r="I39" s="65" t="s">
        <v>87</v>
      </c>
      <c r="J39" s="47">
        <v>3</v>
      </c>
      <c r="K39" s="17"/>
      <c r="L39" s="17"/>
      <c r="M39" s="17"/>
      <c r="N39" s="17"/>
      <c r="O39" s="17"/>
      <c r="P39" s="17"/>
      <c r="Q39" s="17"/>
    </row>
    <row r="40" spans="1:17" s="33" customFormat="1" ht="12.75" customHeight="1">
      <c r="A40" s="107">
        <v>45956</v>
      </c>
      <c r="B40" s="225" t="str">
        <f t="shared" ref="B40:B42" si="2">IF(WEEKDAY(A40,2)=5,"piątek",IF(WEEKDAY(A40,2)=6,"sobota",IF(WEEKDAY(A40,2)=7,"niedziela","Błąd")))</f>
        <v>niedziela</v>
      </c>
      <c r="C40" s="97">
        <v>0.33333333333333331</v>
      </c>
      <c r="D40" s="44" t="s">
        <v>31</v>
      </c>
      <c r="E40" s="172">
        <v>0.43402777777777773</v>
      </c>
      <c r="F40" s="84" t="s">
        <v>82</v>
      </c>
      <c r="G40" s="136"/>
      <c r="H40" s="64" t="s">
        <v>90</v>
      </c>
      <c r="I40" s="65" t="s">
        <v>88</v>
      </c>
      <c r="J40" s="47">
        <v>3</v>
      </c>
      <c r="K40" s="17"/>
      <c r="L40" s="17"/>
      <c r="M40" s="17"/>
      <c r="N40" s="17"/>
      <c r="O40" s="17"/>
      <c r="P40" s="17"/>
      <c r="Q40" s="17"/>
    </row>
    <row r="41" spans="1:17" s="33" customFormat="1" ht="12.75" customHeight="1">
      <c r="A41" s="107">
        <v>45956</v>
      </c>
      <c r="B41" s="225" t="str">
        <f t="shared" ref="B41" si="3">IF(WEEKDAY(A41,2)=5,"piątek",IF(WEEKDAY(A41,2)=6,"sobota",IF(WEEKDAY(A41,2)=7,"niedziela","Błąd")))</f>
        <v>niedziela</v>
      </c>
      <c r="C41" s="97">
        <v>0.44097222222222227</v>
      </c>
      <c r="D41" s="44" t="s">
        <v>31</v>
      </c>
      <c r="E41" s="172">
        <v>0.54166666666666663</v>
      </c>
      <c r="F41" s="84" t="s">
        <v>81</v>
      </c>
      <c r="G41" s="136"/>
      <c r="H41" s="64" t="s">
        <v>90</v>
      </c>
      <c r="I41" s="65" t="s">
        <v>88</v>
      </c>
      <c r="J41" s="47">
        <v>3</v>
      </c>
      <c r="K41" s="17"/>
      <c r="L41" s="17"/>
      <c r="M41" s="17"/>
      <c r="N41" s="17"/>
      <c r="O41" s="17"/>
      <c r="P41" s="17"/>
      <c r="Q41" s="17"/>
    </row>
    <row r="42" spans="1:17" s="33" customFormat="1" ht="12.75" customHeight="1">
      <c r="A42" s="107">
        <v>45956</v>
      </c>
      <c r="B42" s="225" t="str">
        <f t="shared" si="2"/>
        <v>niedziela</v>
      </c>
      <c r="C42" s="95">
        <v>0.5625</v>
      </c>
      <c r="D42" s="48" t="s">
        <v>31</v>
      </c>
      <c r="E42" s="123">
        <v>0.66319444444444442</v>
      </c>
      <c r="F42" s="84" t="s">
        <v>57</v>
      </c>
      <c r="G42" s="136"/>
      <c r="H42" s="64" t="s">
        <v>67</v>
      </c>
      <c r="I42" s="248">
        <v>307</v>
      </c>
      <c r="J42" s="47">
        <v>3</v>
      </c>
      <c r="K42" s="17"/>
      <c r="L42" s="17"/>
      <c r="M42" s="17"/>
      <c r="N42" s="17"/>
      <c r="O42" s="17"/>
      <c r="P42" s="17"/>
      <c r="Q42" s="17"/>
    </row>
    <row r="43" spans="1:17" s="33" customFormat="1" ht="12.75" customHeight="1" thickBot="1">
      <c r="A43" s="107">
        <v>45956</v>
      </c>
      <c r="B43" s="225" t="str">
        <f t="shared" si="0"/>
        <v>niedziela</v>
      </c>
      <c r="C43" s="96">
        <v>0.67013888888888884</v>
      </c>
      <c r="D43" s="51" t="s">
        <v>31</v>
      </c>
      <c r="E43" s="131">
        <v>0.77083333333333337</v>
      </c>
      <c r="F43" s="166" t="s">
        <v>42</v>
      </c>
      <c r="G43" s="136"/>
      <c r="H43" s="64" t="s">
        <v>46</v>
      </c>
      <c r="I43" s="65" t="s">
        <v>100</v>
      </c>
      <c r="J43" s="75">
        <v>3</v>
      </c>
      <c r="K43" s="17"/>
      <c r="L43" s="17"/>
      <c r="M43" s="17"/>
      <c r="N43" s="17"/>
      <c r="O43" s="17"/>
      <c r="P43" s="17"/>
      <c r="Q43" s="17"/>
    </row>
    <row r="44" spans="1:17" s="33" customFormat="1" ht="12.75" customHeight="1" thickBot="1">
      <c r="A44" s="144">
        <v>45975</v>
      </c>
      <c r="B44" s="147" t="str">
        <f t="shared" si="0"/>
        <v>piątek</v>
      </c>
      <c r="C44" s="93">
        <v>0.77777777777777779</v>
      </c>
      <c r="D44" s="51" t="s">
        <v>31</v>
      </c>
      <c r="E44" s="96">
        <v>0.87847222222222221</v>
      </c>
      <c r="F44" s="226" t="s">
        <v>41</v>
      </c>
      <c r="G44" s="201"/>
      <c r="H44" s="202" t="s">
        <v>46</v>
      </c>
      <c r="I44" s="199" t="s">
        <v>68</v>
      </c>
      <c r="J44" s="203">
        <v>3</v>
      </c>
      <c r="K44" s="17"/>
      <c r="L44" s="17"/>
      <c r="M44" s="17"/>
      <c r="N44" s="17"/>
      <c r="O44" s="17"/>
      <c r="P44" s="17"/>
      <c r="Q44" s="17"/>
    </row>
    <row r="45" spans="1:17" s="33" customFormat="1" ht="12.75" customHeight="1">
      <c r="A45" s="106">
        <v>45976</v>
      </c>
      <c r="B45" s="112" t="str">
        <f t="shared" si="0"/>
        <v>sobota</v>
      </c>
      <c r="C45" s="91">
        <v>0.33333333333333331</v>
      </c>
      <c r="D45" s="53" t="s">
        <v>31</v>
      </c>
      <c r="E45" s="94">
        <v>0.43402777777777773</v>
      </c>
      <c r="F45" s="84" t="s">
        <v>50</v>
      </c>
      <c r="G45" s="136"/>
      <c r="H45" s="59" t="s">
        <v>51</v>
      </c>
      <c r="I45" s="48" t="s">
        <v>68</v>
      </c>
      <c r="J45" s="75">
        <v>3</v>
      </c>
      <c r="K45" s="17"/>
      <c r="L45" s="17"/>
      <c r="M45" s="17"/>
      <c r="N45" s="17"/>
      <c r="O45" s="17"/>
      <c r="P45" s="17"/>
      <c r="Q45" s="17"/>
    </row>
    <row r="46" spans="1:17" s="33" customFormat="1" ht="12.75" customHeight="1">
      <c r="A46" s="107">
        <v>45976</v>
      </c>
      <c r="B46" s="108" t="str">
        <f t="shared" si="0"/>
        <v>sobota</v>
      </c>
      <c r="C46" s="92">
        <v>0.44097222222222227</v>
      </c>
      <c r="D46" s="48" t="s">
        <v>31</v>
      </c>
      <c r="E46" s="95">
        <v>0.54166666666666663</v>
      </c>
      <c r="F46" s="84" t="s">
        <v>60</v>
      </c>
      <c r="G46" s="136"/>
      <c r="H46" s="59" t="s">
        <v>70</v>
      </c>
      <c r="I46" s="48" t="s">
        <v>68</v>
      </c>
      <c r="J46" s="75">
        <v>3</v>
      </c>
      <c r="K46" s="31"/>
      <c r="L46" s="17"/>
      <c r="M46" s="17"/>
      <c r="N46" s="17"/>
      <c r="O46" s="17"/>
      <c r="P46" s="17"/>
      <c r="Q46" s="17"/>
    </row>
    <row r="47" spans="1:17" s="33" customFormat="1" ht="12.75" customHeight="1">
      <c r="A47" s="107">
        <v>45976</v>
      </c>
      <c r="B47" s="108" t="str">
        <f t="shared" si="0"/>
        <v>sobota</v>
      </c>
      <c r="C47" s="92">
        <v>0.5625</v>
      </c>
      <c r="D47" s="48" t="s">
        <v>31</v>
      </c>
      <c r="E47" s="95">
        <v>0.66319444444444442</v>
      </c>
      <c r="F47" s="84" t="s">
        <v>55</v>
      </c>
      <c r="G47" s="136"/>
      <c r="H47" s="59" t="s">
        <v>46</v>
      </c>
      <c r="I47" s="46" t="s">
        <v>68</v>
      </c>
      <c r="J47" s="75">
        <v>3</v>
      </c>
      <c r="K47" s="17"/>
      <c r="L47" s="17"/>
      <c r="M47" s="17"/>
      <c r="N47" s="17"/>
      <c r="O47" s="17"/>
      <c r="P47" s="17"/>
      <c r="Q47" s="17"/>
    </row>
    <row r="48" spans="1:17" s="33" customFormat="1" ht="12.75" customHeight="1">
      <c r="A48" s="107">
        <v>45976</v>
      </c>
      <c r="B48" s="108" t="str">
        <f t="shared" si="0"/>
        <v>sobota</v>
      </c>
      <c r="C48" s="92">
        <v>0.67013888888888884</v>
      </c>
      <c r="D48" s="48" t="s">
        <v>31</v>
      </c>
      <c r="E48" s="95">
        <v>0.77083333333333337</v>
      </c>
      <c r="F48" s="84" t="s">
        <v>48</v>
      </c>
      <c r="G48" s="136"/>
      <c r="H48" s="64" t="s">
        <v>61</v>
      </c>
      <c r="I48" s="46" t="s">
        <v>68</v>
      </c>
      <c r="J48" s="75">
        <v>3</v>
      </c>
      <c r="K48" s="17"/>
      <c r="L48" s="17"/>
      <c r="M48" s="17"/>
      <c r="N48" s="17"/>
      <c r="O48" s="17"/>
      <c r="P48" s="17"/>
      <c r="Q48" s="17"/>
    </row>
    <row r="49" spans="1:17" s="33" customFormat="1" ht="12.75" customHeight="1" thickBot="1">
      <c r="A49" s="117">
        <v>45976</v>
      </c>
      <c r="B49" s="109" t="str">
        <f t="shared" si="0"/>
        <v>sobota</v>
      </c>
      <c r="C49" s="93">
        <v>0.77777777777777779</v>
      </c>
      <c r="D49" s="51" t="s">
        <v>31</v>
      </c>
      <c r="E49" s="96">
        <v>0.87847222222222221</v>
      </c>
      <c r="F49" s="207" t="s">
        <v>58</v>
      </c>
      <c r="G49" s="45"/>
      <c r="H49" s="71" t="s">
        <v>65</v>
      </c>
      <c r="I49" s="48" t="s">
        <v>68</v>
      </c>
      <c r="J49" s="75">
        <v>3</v>
      </c>
      <c r="K49" s="17"/>
      <c r="L49" s="17"/>
      <c r="M49" s="17"/>
      <c r="N49" s="17"/>
      <c r="O49" s="17"/>
      <c r="P49" s="17"/>
      <c r="Q49" s="17"/>
    </row>
    <row r="50" spans="1:17" s="33" customFormat="1" ht="12.75" customHeight="1">
      <c r="A50" s="106">
        <v>45977</v>
      </c>
      <c r="B50" s="112" t="str">
        <f t="shared" ref="B50" si="4">IF(WEEKDAY(A50,2)=5,"piątek",IF(WEEKDAY(A50,2)=6,"sobota",IF(WEEKDAY(A50,2)=7,"niedziela","Błąd")))</f>
        <v>niedziela</v>
      </c>
      <c r="C50" s="91">
        <v>0.33333333333333331</v>
      </c>
      <c r="D50" s="53" t="s">
        <v>31</v>
      </c>
      <c r="E50" s="94">
        <v>0.43402777777777773</v>
      </c>
      <c r="F50" s="181" t="s">
        <v>102</v>
      </c>
      <c r="G50" s="175"/>
      <c r="H50" s="181" t="s">
        <v>101</v>
      </c>
      <c r="I50" s="278" t="s">
        <v>68</v>
      </c>
      <c r="J50" s="279">
        <v>3</v>
      </c>
      <c r="K50" s="31"/>
      <c r="L50" s="17"/>
      <c r="M50" s="17"/>
      <c r="N50" s="17"/>
      <c r="O50" s="17"/>
      <c r="P50" s="17"/>
      <c r="Q50" s="17"/>
    </row>
    <row r="51" spans="1:17" s="33" customFormat="1" ht="12.75" customHeight="1">
      <c r="A51" s="107">
        <v>45977</v>
      </c>
      <c r="B51" s="108" t="str">
        <f t="shared" si="0"/>
        <v>niedziela</v>
      </c>
      <c r="C51" s="92">
        <v>0.44097222222222227</v>
      </c>
      <c r="D51" s="48" t="s">
        <v>31</v>
      </c>
      <c r="E51" s="95">
        <v>0.54166666666666663</v>
      </c>
      <c r="F51" s="84" t="s">
        <v>50</v>
      </c>
      <c r="G51" s="222"/>
      <c r="H51" s="59" t="s">
        <v>51</v>
      </c>
      <c r="I51" s="46" t="s">
        <v>68</v>
      </c>
      <c r="J51" s="75">
        <v>3</v>
      </c>
      <c r="K51" s="17"/>
      <c r="L51" s="17"/>
      <c r="M51" s="17"/>
      <c r="N51" s="17"/>
      <c r="O51" s="17"/>
      <c r="P51" s="17"/>
      <c r="Q51" s="17"/>
    </row>
    <row r="52" spans="1:17" s="33" customFormat="1" ht="12.75" customHeight="1">
      <c r="A52" s="107">
        <v>45977</v>
      </c>
      <c r="B52" s="108" t="str">
        <f t="shared" si="0"/>
        <v>niedziela</v>
      </c>
      <c r="C52" s="92">
        <v>0.5625</v>
      </c>
      <c r="D52" s="48" t="s">
        <v>31</v>
      </c>
      <c r="E52" s="95">
        <v>0.66319444444444442</v>
      </c>
      <c r="F52" s="84" t="s">
        <v>60</v>
      </c>
      <c r="G52" s="62"/>
      <c r="H52" s="59" t="s">
        <v>70</v>
      </c>
      <c r="I52" s="48" t="s">
        <v>68</v>
      </c>
      <c r="J52" s="75">
        <v>3</v>
      </c>
      <c r="K52" s="31"/>
      <c r="L52" s="17"/>
      <c r="M52" s="17"/>
      <c r="N52" s="17"/>
      <c r="O52" s="17"/>
      <c r="P52" s="17"/>
      <c r="Q52" s="17"/>
    </row>
    <row r="53" spans="1:17" s="33" customFormat="1" ht="12.75" customHeight="1">
      <c r="A53" s="107">
        <v>45977</v>
      </c>
      <c r="B53" s="108" t="str">
        <f t="shared" si="0"/>
        <v>niedziela</v>
      </c>
      <c r="C53" s="92">
        <v>0.67013888888888884</v>
      </c>
      <c r="D53" s="48" t="s">
        <v>31</v>
      </c>
      <c r="E53" s="95">
        <v>0.77083333333333337</v>
      </c>
      <c r="F53" s="84" t="s">
        <v>58</v>
      </c>
      <c r="G53" s="62"/>
      <c r="H53" s="71" t="s">
        <v>65</v>
      </c>
      <c r="I53" s="48" t="s">
        <v>68</v>
      </c>
      <c r="J53" s="75">
        <v>3</v>
      </c>
      <c r="K53" s="17"/>
      <c r="L53" s="17"/>
      <c r="M53" s="17"/>
      <c r="N53" s="17"/>
      <c r="O53" s="17"/>
      <c r="P53" s="17"/>
      <c r="Q53" s="17"/>
    </row>
    <row r="54" spans="1:17" s="33" customFormat="1" ht="12.75" customHeight="1" thickBot="1">
      <c r="A54" s="117">
        <v>45977</v>
      </c>
      <c r="B54" s="109" t="str">
        <f t="shared" si="0"/>
        <v>niedziela</v>
      </c>
      <c r="C54" s="93">
        <v>0.77777777777777779</v>
      </c>
      <c r="D54" s="51" t="s">
        <v>31</v>
      </c>
      <c r="E54" s="96">
        <v>0.87847222222222221</v>
      </c>
      <c r="F54" s="155" t="s">
        <v>41</v>
      </c>
      <c r="G54" s="72"/>
      <c r="H54" s="63" t="s">
        <v>46</v>
      </c>
      <c r="I54" s="143" t="s">
        <v>68</v>
      </c>
      <c r="J54" s="77">
        <v>3</v>
      </c>
      <c r="K54" s="17"/>
      <c r="L54" s="17"/>
      <c r="M54" s="17"/>
      <c r="N54" s="17"/>
      <c r="O54" s="17"/>
      <c r="P54" s="17"/>
      <c r="Q54" s="17"/>
    </row>
    <row r="55" spans="1:17" s="33" customFormat="1" ht="12.75" customHeight="1" thickBot="1">
      <c r="A55" s="167">
        <v>45982</v>
      </c>
      <c r="B55" s="168" t="str">
        <f t="shared" si="0"/>
        <v>piątek</v>
      </c>
      <c r="C55" s="91">
        <v>0.77777777777777779</v>
      </c>
      <c r="D55" s="53" t="s">
        <v>31</v>
      </c>
      <c r="E55" s="94">
        <v>0.87847222222222221</v>
      </c>
      <c r="F55" s="85" t="s">
        <v>43</v>
      </c>
      <c r="G55" s="255"/>
      <c r="H55" s="256" t="s">
        <v>45</v>
      </c>
      <c r="I55" s="229" t="s">
        <v>68</v>
      </c>
      <c r="J55" s="259">
        <v>3</v>
      </c>
      <c r="K55" s="17"/>
      <c r="L55" s="17"/>
      <c r="M55" s="17"/>
      <c r="N55" s="17"/>
      <c r="O55" s="17"/>
      <c r="P55" s="17"/>
      <c r="Q55" s="17"/>
    </row>
    <row r="56" spans="1:17" s="33" customFormat="1" ht="12.75" customHeight="1">
      <c r="A56" s="107">
        <v>45983</v>
      </c>
      <c r="B56" s="178" t="str">
        <f t="shared" si="0"/>
        <v>sobota</v>
      </c>
      <c r="C56" s="141">
        <v>0.33333333333333331</v>
      </c>
      <c r="D56" s="41" t="s">
        <v>31</v>
      </c>
      <c r="E56" s="223">
        <v>0.43402777777777773</v>
      </c>
      <c r="F56" s="83" t="s">
        <v>79</v>
      </c>
      <c r="G56" s="236"/>
      <c r="H56" s="232" t="s">
        <v>62</v>
      </c>
      <c r="I56" s="249" t="s">
        <v>87</v>
      </c>
      <c r="J56" s="76">
        <v>3</v>
      </c>
      <c r="K56" s="31"/>
      <c r="L56" s="17"/>
      <c r="M56" s="17"/>
      <c r="N56" s="17"/>
      <c r="O56" s="17"/>
      <c r="P56" s="17"/>
      <c r="Q56" s="17"/>
    </row>
    <row r="57" spans="1:17" s="33" customFormat="1" ht="12.75" customHeight="1">
      <c r="A57" s="107">
        <v>45983</v>
      </c>
      <c r="B57" s="122" t="str">
        <f t="shared" si="0"/>
        <v>sobota</v>
      </c>
      <c r="C57" s="97">
        <v>0.44097222222222227</v>
      </c>
      <c r="D57" s="44" t="s">
        <v>31</v>
      </c>
      <c r="E57" s="172">
        <v>0.54166666666666663</v>
      </c>
      <c r="F57" s="84" t="s">
        <v>80</v>
      </c>
      <c r="G57" s="62"/>
      <c r="H57" s="59" t="s">
        <v>62</v>
      </c>
      <c r="I57" s="65" t="s">
        <v>87</v>
      </c>
      <c r="J57" s="75">
        <v>3</v>
      </c>
      <c r="K57" s="17"/>
      <c r="L57" s="17"/>
      <c r="M57" s="17"/>
      <c r="N57" s="17"/>
      <c r="O57" s="17"/>
      <c r="P57" s="17"/>
      <c r="Q57" s="17"/>
    </row>
    <row r="58" spans="1:17" s="33" customFormat="1" ht="12.75" customHeight="1">
      <c r="A58" s="107">
        <v>45983</v>
      </c>
      <c r="B58" s="122" t="str">
        <f t="shared" ref="B58:B59" si="5">IF(WEEKDAY(A58,2)=5,"piątek",IF(WEEKDAY(A58,2)=6,"sobota",IF(WEEKDAY(A58,2)=7,"niedziela","Błąd")))</f>
        <v>sobota</v>
      </c>
      <c r="C58" s="97">
        <v>0.33333333333333331</v>
      </c>
      <c r="D58" s="44" t="s">
        <v>31</v>
      </c>
      <c r="E58" s="172">
        <v>0.43402777777777773</v>
      </c>
      <c r="F58" s="84" t="s">
        <v>82</v>
      </c>
      <c r="G58" s="62"/>
      <c r="H58" s="59" t="s">
        <v>86</v>
      </c>
      <c r="I58" s="65" t="s">
        <v>88</v>
      </c>
      <c r="J58" s="75">
        <v>3</v>
      </c>
      <c r="K58" s="17"/>
      <c r="L58" s="17"/>
      <c r="M58" s="17"/>
      <c r="N58" s="17"/>
      <c r="O58" s="17"/>
      <c r="P58" s="17"/>
      <c r="Q58" s="17"/>
    </row>
    <row r="59" spans="1:17" s="33" customFormat="1" ht="12.75" customHeight="1">
      <c r="A59" s="107">
        <v>45983</v>
      </c>
      <c r="B59" s="122" t="str">
        <f t="shared" si="5"/>
        <v>sobota</v>
      </c>
      <c r="C59" s="97">
        <v>0.44097222222222227</v>
      </c>
      <c r="D59" s="44" t="s">
        <v>31</v>
      </c>
      <c r="E59" s="172">
        <v>0.54166666666666663</v>
      </c>
      <c r="F59" s="84" t="s">
        <v>81</v>
      </c>
      <c r="G59" s="62"/>
      <c r="H59" s="59" t="s">
        <v>86</v>
      </c>
      <c r="I59" s="65" t="s">
        <v>88</v>
      </c>
      <c r="J59" s="75">
        <v>3</v>
      </c>
      <c r="K59" s="17"/>
      <c r="L59" s="17"/>
      <c r="M59" s="17"/>
      <c r="N59" s="17"/>
      <c r="O59" s="17"/>
      <c r="P59" s="17"/>
      <c r="Q59" s="17"/>
    </row>
    <row r="60" spans="1:17" s="33" customFormat="1" ht="12.75" customHeight="1">
      <c r="A60" s="107">
        <v>45983</v>
      </c>
      <c r="B60" s="122" t="str">
        <f t="shared" si="0"/>
        <v>sobota</v>
      </c>
      <c r="C60" s="95">
        <v>0.5625</v>
      </c>
      <c r="D60" s="48" t="s">
        <v>31</v>
      </c>
      <c r="E60" s="123">
        <v>0.66319444444444442</v>
      </c>
      <c r="F60" s="84" t="s">
        <v>84</v>
      </c>
      <c r="G60" s="149"/>
      <c r="H60" s="150" t="s">
        <v>66</v>
      </c>
      <c r="I60" s="180" t="s">
        <v>91</v>
      </c>
      <c r="J60" s="75">
        <v>3</v>
      </c>
      <c r="K60" s="17"/>
      <c r="L60" s="17"/>
      <c r="M60" s="17"/>
      <c r="N60" s="17"/>
      <c r="O60" s="17"/>
      <c r="P60" s="17"/>
      <c r="Q60" s="17"/>
    </row>
    <row r="61" spans="1:17" s="33" customFormat="1" ht="12.75" customHeight="1">
      <c r="A61" s="107">
        <v>45983</v>
      </c>
      <c r="B61" s="122" t="str">
        <f t="shared" si="0"/>
        <v>sobota</v>
      </c>
      <c r="C61" s="97">
        <v>0.67013888888888884</v>
      </c>
      <c r="D61" s="44" t="s">
        <v>31</v>
      </c>
      <c r="E61" s="172">
        <v>0.77083333333333337</v>
      </c>
      <c r="F61" s="84" t="s">
        <v>83</v>
      </c>
      <c r="G61" s="62"/>
      <c r="H61" s="59" t="s">
        <v>66</v>
      </c>
      <c r="I61" s="65" t="s">
        <v>91</v>
      </c>
      <c r="J61" s="75">
        <v>3</v>
      </c>
      <c r="K61" s="31"/>
      <c r="L61" s="17"/>
      <c r="M61" s="17"/>
      <c r="N61" s="17"/>
      <c r="O61" s="17"/>
      <c r="P61" s="17"/>
      <c r="Q61" s="17"/>
    </row>
    <row r="62" spans="1:17" s="33" customFormat="1" ht="12.75" customHeight="1">
      <c r="A62" s="107">
        <v>45983</v>
      </c>
      <c r="B62" s="122" t="str">
        <f t="shared" ref="B62:B66" si="6">IF(WEEKDAY(A62,2)=5,"piątek",IF(WEEKDAY(A62,2)=6,"sobota",IF(WEEKDAY(A62,2)=7,"niedziela","Błąd")))</f>
        <v>sobota</v>
      </c>
      <c r="C62" s="95">
        <v>0.5625</v>
      </c>
      <c r="D62" s="48" t="s">
        <v>31</v>
      </c>
      <c r="E62" s="123">
        <v>0.66319444444444442</v>
      </c>
      <c r="F62" s="84" t="s">
        <v>92</v>
      </c>
      <c r="G62" s="62"/>
      <c r="H62" s="59" t="s">
        <v>52</v>
      </c>
      <c r="I62" s="65" t="s">
        <v>100</v>
      </c>
      <c r="J62" s="75">
        <v>3</v>
      </c>
      <c r="K62" s="238"/>
      <c r="L62" s="17"/>
      <c r="M62" s="17"/>
      <c r="N62" s="17"/>
      <c r="O62" s="17"/>
      <c r="P62" s="17"/>
      <c r="Q62" s="17"/>
    </row>
    <row r="63" spans="1:17" s="33" customFormat="1" ht="12.75" customHeight="1">
      <c r="A63" s="107">
        <v>45983</v>
      </c>
      <c r="B63" s="122" t="str">
        <f t="shared" si="6"/>
        <v>sobota</v>
      </c>
      <c r="C63" s="97">
        <v>0.67013888888888884</v>
      </c>
      <c r="D63" s="44" t="s">
        <v>31</v>
      </c>
      <c r="E63" s="172">
        <v>0.77083333333333337</v>
      </c>
      <c r="F63" s="84" t="s">
        <v>93</v>
      </c>
      <c r="G63" s="62"/>
      <c r="H63" s="59" t="s">
        <v>52</v>
      </c>
      <c r="I63" s="258" t="s">
        <v>100</v>
      </c>
      <c r="J63" s="75">
        <v>3</v>
      </c>
      <c r="K63" s="17"/>
      <c r="L63" s="17"/>
      <c r="M63" s="17"/>
      <c r="N63" s="17"/>
      <c r="O63" s="17"/>
      <c r="P63" s="17"/>
      <c r="Q63" s="17"/>
    </row>
    <row r="64" spans="1:17" s="33" customFormat="1" ht="12.75" customHeight="1" thickBot="1">
      <c r="A64" s="107">
        <v>45983</v>
      </c>
      <c r="B64" s="122" t="str">
        <f t="shared" ref="B64" si="7">IF(WEEKDAY(A64,2)=5,"piątek",IF(WEEKDAY(A64,2)=6,"sobota",IF(WEEKDAY(A64,2)=7,"niedziela","Błąd")))</f>
        <v>sobota</v>
      </c>
      <c r="C64" s="96">
        <v>0.77777777777777779</v>
      </c>
      <c r="D64" s="51" t="s">
        <v>31</v>
      </c>
      <c r="E64" s="131">
        <v>0.87847222222222221</v>
      </c>
      <c r="F64" s="277" t="s">
        <v>47</v>
      </c>
      <c r="G64" s="72"/>
      <c r="H64" s="260"/>
      <c r="I64" s="242"/>
      <c r="J64" s="77">
        <v>3</v>
      </c>
      <c r="K64" s="17"/>
      <c r="L64" s="17"/>
      <c r="M64" s="17"/>
      <c r="N64" s="17"/>
      <c r="O64" s="17"/>
      <c r="P64" s="17"/>
      <c r="Q64" s="17"/>
    </row>
    <row r="65" spans="1:18" s="33" customFormat="1" ht="12.75" customHeight="1">
      <c r="A65" s="106">
        <v>45984</v>
      </c>
      <c r="B65" s="118" t="str">
        <f t="shared" si="6"/>
        <v>niedziela</v>
      </c>
      <c r="C65" s="97">
        <v>0.33333333333333331</v>
      </c>
      <c r="D65" s="44" t="s">
        <v>31</v>
      </c>
      <c r="E65" s="233">
        <v>0.43402777777777773</v>
      </c>
      <c r="F65" s="87" t="s">
        <v>42</v>
      </c>
      <c r="G65" s="45"/>
      <c r="H65" s="64" t="s">
        <v>46</v>
      </c>
      <c r="I65" s="65" t="s">
        <v>100</v>
      </c>
      <c r="J65" s="75">
        <v>3</v>
      </c>
      <c r="K65" s="31"/>
      <c r="L65" s="17"/>
      <c r="M65" s="17"/>
      <c r="N65" s="17"/>
      <c r="O65" s="17"/>
      <c r="P65" s="17"/>
      <c r="Q65" s="17"/>
    </row>
    <row r="66" spans="1:18" s="33" customFormat="1" ht="12.75" customHeight="1">
      <c r="A66" s="107">
        <v>45984</v>
      </c>
      <c r="B66" s="119" t="str">
        <f t="shared" si="6"/>
        <v>niedziela</v>
      </c>
      <c r="C66" s="97">
        <v>0.44097222222222227</v>
      </c>
      <c r="D66" s="44" t="s">
        <v>31</v>
      </c>
      <c r="E66" s="233">
        <v>0.54166666666666663</v>
      </c>
      <c r="F66" s="59" t="s">
        <v>44</v>
      </c>
      <c r="G66" s="62"/>
      <c r="H66" s="71" t="s">
        <v>98</v>
      </c>
      <c r="I66" s="235">
        <v>209</v>
      </c>
      <c r="J66" s="47">
        <v>3</v>
      </c>
      <c r="K66" s="31"/>
      <c r="L66" s="17"/>
      <c r="M66" s="17"/>
      <c r="N66" s="17"/>
      <c r="O66" s="17"/>
      <c r="P66" s="17"/>
      <c r="Q66" s="17"/>
    </row>
    <row r="67" spans="1:18" s="33" customFormat="1" ht="12.75" customHeight="1">
      <c r="A67" s="107">
        <v>45984</v>
      </c>
      <c r="B67" s="119" t="str">
        <f t="shared" si="0"/>
        <v>niedziela</v>
      </c>
      <c r="C67" s="92">
        <v>0.5625</v>
      </c>
      <c r="D67" s="48" t="s">
        <v>31</v>
      </c>
      <c r="E67" s="92">
        <v>0.66319444444444442</v>
      </c>
      <c r="F67" s="84" t="s">
        <v>80</v>
      </c>
      <c r="G67" s="136"/>
      <c r="H67" s="64" t="s">
        <v>96</v>
      </c>
      <c r="I67" s="65" t="s">
        <v>87</v>
      </c>
      <c r="J67" s="47">
        <v>3</v>
      </c>
      <c r="K67" s="17"/>
      <c r="L67" s="17"/>
      <c r="M67" s="17"/>
      <c r="N67" s="17"/>
      <c r="O67" s="17"/>
      <c r="P67" s="17"/>
      <c r="Q67" s="17"/>
    </row>
    <row r="68" spans="1:18" s="33" customFormat="1" ht="12.75" customHeight="1">
      <c r="A68" s="107">
        <v>45984</v>
      </c>
      <c r="B68" s="119" t="str">
        <f t="shared" si="0"/>
        <v>niedziela</v>
      </c>
      <c r="C68" s="92">
        <v>0.5625</v>
      </c>
      <c r="D68" s="48" t="s">
        <v>31</v>
      </c>
      <c r="E68" s="92">
        <v>0.66319444444444442</v>
      </c>
      <c r="F68" s="84" t="s">
        <v>77</v>
      </c>
      <c r="G68" s="62"/>
      <c r="H68" s="71" t="s">
        <v>61</v>
      </c>
      <c r="I68" s="235">
        <v>411</v>
      </c>
      <c r="J68" s="47">
        <v>3</v>
      </c>
      <c r="K68" s="17"/>
      <c r="L68" s="17"/>
      <c r="M68" s="17"/>
      <c r="N68" s="17"/>
      <c r="O68" s="17"/>
      <c r="P68" s="17"/>
      <c r="Q68" s="17"/>
    </row>
    <row r="69" spans="1:18" s="33" customFormat="1" ht="12.75" customHeight="1">
      <c r="A69" s="107">
        <v>45984</v>
      </c>
      <c r="B69" s="119" t="str">
        <f t="shared" si="0"/>
        <v>niedziela</v>
      </c>
      <c r="C69" s="92">
        <v>0.67013888888888884</v>
      </c>
      <c r="D69" s="48" t="s">
        <v>31</v>
      </c>
      <c r="E69" s="92">
        <v>0.77083333333333337</v>
      </c>
      <c r="F69" s="84" t="s">
        <v>78</v>
      </c>
      <c r="G69" s="136"/>
      <c r="H69" s="64" t="s">
        <v>61</v>
      </c>
      <c r="I69" s="248">
        <v>411</v>
      </c>
      <c r="J69" s="75">
        <v>3</v>
      </c>
      <c r="K69" s="17"/>
      <c r="L69" s="17"/>
      <c r="M69" s="17"/>
      <c r="N69" s="17"/>
      <c r="O69" s="17"/>
      <c r="P69" s="17"/>
      <c r="Q69" s="17"/>
    </row>
    <row r="70" spans="1:18" s="33" customFormat="1" ht="13.5" customHeight="1" thickBot="1">
      <c r="A70" s="107">
        <v>45984</v>
      </c>
      <c r="B70" s="119" t="str">
        <f t="shared" ref="B70" si="8">IF(WEEKDAY(A70,2)=5,"piątek",IF(WEEKDAY(A70,2)=6,"sobota",IF(WEEKDAY(A70,2)=7,"niedziela","Błąd")))</f>
        <v>niedziela</v>
      </c>
      <c r="C70" s="92">
        <v>0.67013888888888884</v>
      </c>
      <c r="D70" s="48" t="s">
        <v>31</v>
      </c>
      <c r="E70" s="92">
        <v>0.77083333333333337</v>
      </c>
      <c r="F70" s="84" t="s">
        <v>79</v>
      </c>
      <c r="G70" s="136"/>
      <c r="H70" s="64" t="s">
        <v>97</v>
      </c>
      <c r="I70" s="65" t="s">
        <v>87</v>
      </c>
      <c r="J70" s="47">
        <v>3</v>
      </c>
      <c r="K70" s="17"/>
      <c r="L70" s="17"/>
      <c r="M70" s="17"/>
      <c r="N70" s="17"/>
      <c r="O70" s="17"/>
      <c r="P70" s="17"/>
      <c r="Q70" s="17"/>
    </row>
    <row r="71" spans="1:18" s="33" customFormat="1" ht="12.75" customHeight="1" thickBot="1">
      <c r="A71" s="146">
        <v>45996</v>
      </c>
      <c r="B71" s="169" t="str">
        <f t="shared" si="0"/>
        <v>piątek</v>
      </c>
      <c r="C71" s="148">
        <v>0.77777777777777779</v>
      </c>
      <c r="D71" s="145" t="s">
        <v>31</v>
      </c>
      <c r="E71" s="148">
        <v>0.87847222222222221</v>
      </c>
      <c r="F71" s="275"/>
      <c r="G71" s="151"/>
      <c r="H71" s="275"/>
      <c r="I71" s="276"/>
      <c r="J71" s="153"/>
      <c r="K71" s="17"/>
      <c r="L71" s="17"/>
      <c r="M71" s="17"/>
      <c r="N71" s="17"/>
      <c r="O71" s="17"/>
      <c r="P71" s="17"/>
      <c r="Q71" s="17"/>
    </row>
    <row r="72" spans="1:18" s="33" customFormat="1" ht="12.75" customHeight="1">
      <c r="A72" s="113">
        <v>45997</v>
      </c>
      <c r="B72" s="170" t="str">
        <f t="shared" si="0"/>
        <v>sobota</v>
      </c>
      <c r="C72" s="141">
        <v>0.33333333333333331</v>
      </c>
      <c r="D72" s="41" t="s">
        <v>31</v>
      </c>
      <c r="E72" s="223">
        <v>0.43402777777777773</v>
      </c>
      <c r="F72" s="206" t="s">
        <v>84</v>
      </c>
      <c r="G72" s="181"/>
      <c r="H72" s="175" t="s">
        <v>66</v>
      </c>
      <c r="I72" s="282" t="s">
        <v>91</v>
      </c>
      <c r="J72" s="76">
        <v>3</v>
      </c>
      <c r="K72" s="234"/>
      <c r="L72" s="17"/>
      <c r="M72" s="17"/>
      <c r="N72" s="17"/>
      <c r="O72" s="17"/>
      <c r="P72" s="17"/>
      <c r="Q72" s="17"/>
    </row>
    <row r="73" spans="1:18" s="33" customFormat="1" ht="12.75" customHeight="1">
      <c r="A73" s="113">
        <v>45997</v>
      </c>
      <c r="B73" s="170" t="str">
        <f t="shared" ref="B73:B74" si="9">IF(WEEKDAY(A73,2)=5,"piątek",IF(WEEKDAY(A73,2)=6,"sobota",IF(WEEKDAY(A73,2)=7,"niedziela","Błąd")))</f>
        <v>sobota</v>
      </c>
      <c r="C73" s="97">
        <v>0.44097222222222227</v>
      </c>
      <c r="D73" s="44" t="s">
        <v>31</v>
      </c>
      <c r="E73" s="172">
        <v>0.54166666666666663</v>
      </c>
      <c r="F73" s="207" t="s">
        <v>83</v>
      </c>
      <c r="G73" s="45"/>
      <c r="H73" s="64" t="s">
        <v>66</v>
      </c>
      <c r="I73" s="65" t="s">
        <v>91</v>
      </c>
      <c r="J73" s="75">
        <v>3</v>
      </c>
      <c r="K73" s="17"/>
      <c r="L73" s="17"/>
      <c r="M73" s="17"/>
      <c r="N73" s="17"/>
      <c r="O73" s="17"/>
      <c r="P73" s="17"/>
      <c r="Q73" s="17"/>
    </row>
    <row r="74" spans="1:18" s="33" customFormat="1" ht="12.75" customHeight="1">
      <c r="A74" s="113">
        <v>45997</v>
      </c>
      <c r="B74" s="170" t="str">
        <f t="shared" si="9"/>
        <v>sobota</v>
      </c>
      <c r="C74" s="97">
        <v>0.33333333333333331</v>
      </c>
      <c r="D74" s="44" t="s">
        <v>31</v>
      </c>
      <c r="E74" s="172">
        <v>0.43402777777777773</v>
      </c>
      <c r="F74" s="207" t="s">
        <v>92</v>
      </c>
      <c r="G74" s="45"/>
      <c r="H74" s="64" t="s">
        <v>52</v>
      </c>
      <c r="I74" s="65">
        <v>209</v>
      </c>
      <c r="J74" s="75">
        <v>3</v>
      </c>
      <c r="K74" s="17"/>
      <c r="L74" s="17"/>
      <c r="M74" s="17"/>
      <c r="N74" s="17"/>
      <c r="O74" s="17"/>
      <c r="P74" s="17"/>
      <c r="Q74" s="17"/>
    </row>
    <row r="75" spans="1:18" s="33" customFormat="1" ht="12.75" customHeight="1">
      <c r="A75" s="113">
        <v>45997</v>
      </c>
      <c r="B75" s="170" t="str">
        <f t="shared" si="0"/>
        <v>sobota</v>
      </c>
      <c r="C75" s="97">
        <v>0.44097222222222227</v>
      </c>
      <c r="D75" s="44" t="s">
        <v>31</v>
      </c>
      <c r="E75" s="172">
        <v>0.54166666666666663</v>
      </c>
      <c r="F75" s="207" t="s">
        <v>93</v>
      </c>
      <c r="G75" s="45"/>
      <c r="H75" s="64" t="s">
        <v>52</v>
      </c>
      <c r="I75" s="258">
        <v>209</v>
      </c>
      <c r="J75" s="75">
        <v>3</v>
      </c>
      <c r="K75" s="17"/>
      <c r="L75" s="17"/>
      <c r="M75" s="17"/>
      <c r="N75" s="17"/>
      <c r="O75" s="17"/>
      <c r="P75" s="17"/>
      <c r="Q75" s="17"/>
    </row>
    <row r="76" spans="1:18" s="33" customFormat="1" ht="12.75" customHeight="1">
      <c r="A76" s="113">
        <v>45997</v>
      </c>
      <c r="B76" s="170" t="str">
        <f t="shared" si="0"/>
        <v>sobota</v>
      </c>
      <c r="C76" s="97">
        <v>0.5625</v>
      </c>
      <c r="D76" s="44" t="s">
        <v>31</v>
      </c>
      <c r="E76" s="172">
        <v>0.66319444444444442</v>
      </c>
      <c r="F76" s="59" t="s">
        <v>44</v>
      </c>
      <c r="G76" s="62"/>
      <c r="H76" s="71" t="s">
        <v>98</v>
      </c>
      <c r="I76" s="235">
        <v>209</v>
      </c>
      <c r="J76" s="47">
        <v>3</v>
      </c>
      <c r="K76" s="17"/>
      <c r="L76" s="17"/>
      <c r="M76" s="17"/>
      <c r="N76" s="17"/>
      <c r="O76" s="17"/>
      <c r="P76" s="17"/>
      <c r="Q76" s="17"/>
    </row>
    <row r="77" spans="1:18" s="33" customFormat="1" ht="12.75" customHeight="1">
      <c r="A77" s="113">
        <v>45997</v>
      </c>
      <c r="B77" s="170" t="str">
        <f t="shared" si="0"/>
        <v>sobota</v>
      </c>
      <c r="C77" s="97">
        <v>0.67013888888888884</v>
      </c>
      <c r="D77" s="44" t="s">
        <v>31</v>
      </c>
      <c r="E77" s="172">
        <v>0.77083333333333337</v>
      </c>
      <c r="F77" s="87" t="s">
        <v>42</v>
      </c>
      <c r="G77" s="45"/>
      <c r="H77" s="64" t="s">
        <v>46</v>
      </c>
      <c r="I77" s="65" t="s">
        <v>100</v>
      </c>
      <c r="J77" s="75">
        <v>3</v>
      </c>
      <c r="K77" s="31"/>
      <c r="L77" s="17"/>
      <c r="M77" s="17"/>
      <c r="N77" s="17"/>
      <c r="O77" s="17"/>
      <c r="P77" s="17"/>
      <c r="Q77" s="17"/>
    </row>
    <row r="78" spans="1:18" s="33" customFormat="1" ht="12.75" customHeight="1" thickBot="1">
      <c r="A78" s="113">
        <v>45997</v>
      </c>
      <c r="B78" s="170" t="str">
        <f t="shared" si="0"/>
        <v>sobota</v>
      </c>
      <c r="C78" s="98">
        <v>0.77777777777777779</v>
      </c>
      <c r="D78" s="49" t="s">
        <v>31</v>
      </c>
      <c r="E78" s="173">
        <v>0.87847222222222221</v>
      </c>
      <c r="F78" s="155" t="s">
        <v>57</v>
      </c>
      <c r="G78" s="72"/>
      <c r="H78" s="63" t="s">
        <v>67</v>
      </c>
      <c r="I78" s="274"/>
      <c r="J78" s="77">
        <v>3</v>
      </c>
      <c r="K78" s="17"/>
      <c r="L78" s="17"/>
      <c r="M78" s="17"/>
      <c r="N78" s="17"/>
      <c r="O78" s="17"/>
      <c r="P78" s="17"/>
      <c r="Q78" s="17"/>
    </row>
    <row r="79" spans="1:18" s="33" customFormat="1" ht="12.75">
      <c r="A79" s="111">
        <v>45998</v>
      </c>
      <c r="B79" s="163" t="str">
        <f t="shared" si="0"/>
        <v>niedziela</v>
      </c>
      <c r="C79" s="171">
        <v>0.33333333333333331</v>
      </c>
      <c r="D79" s="48" t="s">
        <v>31</v>
      </c>
      <c r="E79" s="95">
        <v>0.43402777777777773</v>
      </c>
      <c r="F79" s="84" t="s">
        <v>77</v>
      </c>
      <c r="G79" s="62"/>
      <c r="H79" s="71" t="s">
        <v>61</v>
      </c>
      <c r="I79" s="235">
        <v>411</v>
      </c>
      <c r="J79" s="47">
        <v>3</v>
      </c>
      <c r="K79" s="17"/>
      <c r="L79" s="17"/>
      <c r="M79" s="17"/>
      <c r="N79" s="17"/>
      <c r="O79" s="17"/>
      <c r="P79" s="17"/>
      <c r="Q79" s="17"/>
      <c r="R79" s="34"/>
    </row>
    <row r="80" spans="1:18" s="33" customFormat="1" ht="12.75">
      <c r="A80" s="113">
        <v>45998</v>
      </c>
      <c r="B80" s="164" t="str">
        <f t="shared" si="0"/>
        <v>niedziela</v>
      </c>
      <c r="C80" s="92">
        <v>0.44097222222222227</v>
      </c>
      <c r="D80" s="48" t="s">
        <v>31</v>
      </c>
      <c r="E80" s="95">
        <v>0.54166666666666663</v>
      </c>
      <c r="F80" s="84" t="s">
        <v>78</v>
      </c>
      <c r="G80" s="136"/>
      <c r="H80" s="64" t="s">
        <v>61</v>
      </c>
      <c r="I80" s="248">
        <v>411</v>
      </c>
      <c r="J80" s="75">
        <v>3</v>
      </c>
      <c r="K80" s="17"/>
      <c r="L80" s="17"/>
      <c r="M80" s="17"/>
      <c r="N80" s="17"/>
      <c r="O80" s="17"/>
      <c r="P80" s="17"/>
      <c r="Q80" s="17"/>
      <c r="R80" s="34"/>
    </row>
    <row r="81" spans="1:18" s="33" customFormat="1" ht="12.75">
      <c r="A81" s="113">
        <v>45998</v>
      </c>
      <c r="B81" s="164" t="str">
        <f t="shared" si="0"/>
        <v>niedziela</v>
      </c>
      <c r="C81" s="171">
        <v>0.33333333333333331</v>
      </c>
      <c r="D81" s="48" t="s">
        <v>31</v>
      </c>
      <c r="E81" s="95">
        <v>0.43402777777777773</v>
      </c>
      <c r="F81" s="84" t="s">
        <v>82</v>
      </c>
      <c r="G81" s="136"/>
      <c r="H81" s="64" t="s">
        <v>89</v>
      </c>
      <c r="I81" s="65" t="s">
        <v>88</v>
      </c>
      <c r="J81" s="47">
        <v>3</v>
      </c>
      <c r="K81" s="17"/>
      <c r="L81" s="17"/>
      <c r="M81" s="17"/>
      <c r="N81" s="17"/>
      <c r="O81" s="17"/>
      <c r="P81" s="17"/>
      <c r="Q81" s="17"/>
      <c r="R81" s="34"/>
    </row>
    <row r="82" spans="1:18" s="33" customFormat="1" ht="12.75">
      <c r="A82" s="113">
        <v>45998</v>
      </c>
      <c r="B82" s="164" t="str">
        <f t="shared" si="0"/>
        <v>niedziela</v>
      </c>
      <c r="C82" s="92">
        <v>0.44097222222222227</v>
      </c>
      <c r="D82" s="48" t="s">
        <v>31</v>
      </c>
      <c r="E82" s="95">
        <v>0.54166666666666663</v>
      </c>
      <c r="F82" s="84" t="s">
        <v>81</v>
      </c>
      <c r="G82" s="136"/>
      <c r="H82" s="64" t="s">
        <v>89</v>
      </c>
      <c r="I82" s="65" t="s">
        <v>88</v>
      </c>
      <c r="J82" s="47">
        <v>3</v>
      </c>
      <c r="K82" s="17"/>
      <c r="L82" s="17"/>
      <c r="M82" s="17"/>
      <c r="N82" s="17"/>
      <c r="O82" s="17"/>
      <c r="P82" s="17"/>
      <c r="Q82" s="17"/>
      <c r="R82" s="34"/>
    </row>
    <row r="83" spans="1:18" s="33" customFormat="1" ht="12.75">
      <c r="A83" s="113">
        <v>45998</v>
      </c>
      <c r="B83" s="164" t="str">
        <f t="shared" si="0"/>
        <v>niedziela</v>
      </c>
      <c r="C83" s="92">
        <v>0.5625</v>
      </c>
      <c r="D83" s="48" t="s">
        <v>31</v>
      </c>
      <c r="E83" s="95">
        <v>0.66319444444444442</v>
      </c>
      <c r="F83" s="60" t="s">
        <v>44</v>
      </c>
      <c r="G83" s="136"/>
      <c r="H83" s="59" t="s">
        <v>98</v>
      </c>
      <c r="I83" s="65">
        <v>209</v>
      </c>
      <c r="J83" s="75">
        <v>3</v>
      </c>
      <c r="K83" s="31"/>
      <c r="L83" s="17"/>
      <c r="M83" s="17"/>
      <c r="N83" s="17"/>
      <c r="O83" s="17"/>
      <c r="P83" s="17"/>
      <c r="Q83" s="17"/>
      <c r="R83" s="34"/>
    </row>
    <row r="84" spans="1:18" s="33" customFormat="1" ht="12.75">
      <c r="A84" s="113">
        <v>45998</v>
      </c>
      <c r="B84" s="164" t="str">
        <f t="shared" si="0"/>
        <v>niedziela</v>
      </c>
      <c r="C84" s="92">
        <v>0.67013888888888884</v>
      </c>
      <c r="D84" s="48" t="s">
        <v>31</v>
      </c>
      <c r="E84" s="95">
        <v>0.77083333333333337</v>
      </c>
      <c r="F84" s="84" t="s">
        <v>49</v>
      </c>
      <c r="G84" s="62"/>
      <c r="H84" s="71" t="s">
        <v>61</v>
      </c>
      <c r="I84" s="73">
        <v>209</v>
      </c>
      <c r="J84" s="47">
        <v>3</v>
      </c>
      <c r="K84" s="17"/>
      <c r="L84" s="17"/>
      <c r="M84" s="17"/>
      <c r="N84" s="17"/>
      <c r="O84" s="17"/>
      <c r="P84" s="17"/>
      <c r="Q84" s="17"/>
    </row>
    <row r="85" spans="1:18" s="33" customFormat="1" ht="13.5" thickBot="1">
      <c r="A85" s="113">
        <v>45998</v>
      </c>
      <c r="B85" s="164" t="str">
        <f t="shared" ref="B85:B128" si="10">IF(WEEKDAY(A85,2)=5,"piątek",IF(WEEKDAY(A85,2)=6,"sobota",IF(WEEKDAY(A85,2)=7,"niedziela","Błąd")))</f>
        <v>niedziela</v>
      </c>
      <c r="C85" s="92">
        <v>0.77777777777777779</v>
      </c>
      <c r="D85" s="48" t="s">
        <v>31</v>
      </c>
      <c r="E85" s="95">
        <v>0.87847222222222221</v>
      </c>
      <c r="F85" s="60" t="s">
        <v>44</v>
      </c>
      <c r="G85" s="136"/>
      <c r="H85" s="59" t="s">
        <v>98</v>
      </c>
      <c r="I85" s="65">
        <v>209</v>
      </c>
      <c r="J85" s="75">
        <v>3</v>
      </c>
      <c r="K85" s="17"/>
      <c r="L85" s="17"/>
      <c r="M85" s="17"/>
      <c r="N85" s="17"/>
      <c r="O85" s="17"/>
      <c r="P85" s="17"/>
      <c r="Q85" s="17"/>
    </row>
    <row r="86" spans="1:18" s="33" customFormat="1" ht="13.5" thickBot="1">
      <c r="A86" s="182">
        <v>46003</v>
      </c>
      <c r="B86" s="183" t="str">
        <f t="shared" si="10"/>
        <v>piątek</v>
      </c>
      <c r="C86" s="198">
        <v>0.77777777777777779</v>
      </c>
      <c r="D86" s="199" t="s">
        <v>31</v>
      </c>
      <c r="E86" s="200">
        <v>0.87847222222222221</v>
      </c>
      <c r="F86" s="254" t="s">
        <v>41</v>
      </c>
      <c r="G86" s="201"/>
      <c r="H86" s="202" t="s">
        <v>46</v>
      </c>
      <c r="I86" s="199" t="s">
        <v>68</v>
      </c>
      <c r="J86" s="203">
        <v>3</v>
      </c>
      <c r="K86" s="17"/>
      <c r="L86" s="17"/>
      <c r="M86" s="17"/>
      <c r="N86" s="17"/>
      <c r="O86" s="17"/>
      <c r="P86" s="17"/>
      <c r="Q86" s="17"/>
    </row>
    <row r="87" spans="1:18" s="33" customFormat="1" ht="12.75">
      <c r="A87" s="107">
        <v>46004</v>
      </c>
      <c r="B87" s="118" t="str">
        <f t="shared" si="10"/>
        <v>sobota</v>
      </c>
      <c r="C87" s="91">
        <v>0.33333333333333331</v>
      </c>
      <c r="D87" s="53" t="s">
        <v>31</v>
      </c>
      <c r="E87" s="94">
        <v>0.43402777777777773</v>
      </c>
      <c r="F87" s="83" t="s">
        <v>55</v>
      </c>
      <c r="G87" s="136"/>
      <c r="H87" s="140" t="s">
        <v>69</v>
      </c>
      <c r="I87" s="46" t="s">
        <v>68</v>
      </c>
      <c r="J87" s="75">
        <v>3</v>
      </c>
      <c r="K87" s="31"/>
      <c r="L87" s="17"/>
      <c r="M87" s="17"/>
      <c r="N87" s="17"/>
      <c r="O87" s="17"/>
      <c r="P87" s="17"/>
      <c r="Q87" s="17"/>
    </row>
    <row r="88" spans="1:18" s="33" customFormat="1" ht="12.75">
      <c r="A88" s="107">
        <v>46004</v>
      </c>
      <c r="B88" s="119" t="str">
        <f t="shared" si="10"/>
        <v>sobota</v>
      </c>
      <c r="C88" s="92">
        <v>0.44097222222222227</v>
      </c>
      <c r="D88" s="48" t="s">
        <v>31</v>
      </c>
      <c r="E88" s="95">
        <v>0.54166666666666663</v>
      </c>
      <c r="F88" s="84" t="s">
        <v>58</v>
      </c>
      <c r="G88" s="136"/>
      <c r="H88" s="70" t="s">
        <v>65</v>
      </c>
      <c r="I88" s="48" t="s">
        <v>68</v>
      </c>
      <c r="J88" s="75">
        <v>3</v>
      </c>
      <c r="K88" s="17"/>
      <c r="L88" s="17"/>
      <c r="M88" s="17"/>
      <c r="N88" s="17"/>
      <c r="O88" s="17"/>
      <c r="P88" s="17"/>
      <c r="Q88" s="17"/>
    </row>
    <row r="89" spans="1:18" s="33" customFormat="1" ht="12.75" customHeight="1">
      <c r="A89" s="107">
        <v>46004</v>
      </c>
      <c r="B89" s="119" t="str">
        <f t="shared" si="10"/>
        <v>sobota</v>
      </c>
      <c r="C89" s="92">
        <v>0.5625</v>
      </c>
      <c r="D89" s="48" t="s">
        <v>31</v>
      </c>
      <c r="E89" s="95">
        <v>0.66319444444444442</v>
      </c>
      <c r="F89" s="84" t="s">
        <v>41</v>
      </c>
      <c r="G89" s="136"/>
      <c r="H89" s="138" t="s">
        <v>46</v>
      </c>
      <c r="I89" s="48" t="s">
        <v>68</v>
      </c>
      <c r="J89" s="75">
        <v>3</v>
      </c>
      <c r="K89" s="31"/>
      <c r="L89" s="17"/>
      <c r="M89" s="17"/>
      <c r="N89" s="17"/>
      <c r="O89" s="17"/>
      <c r="P89" s="17"/>
      <c r="Q89" s="17"/>
    </row>
    <row r="90" spans="1:18" s="33" customFormat="1" ht="12.75" customHeight="1">
      <c r="A90" s="107">
        <v>46004</v>
      </c>
      <c r="B90" s="119" t="str">
        <f t="shared" si="10"/>
        <v>sobota</v>
      </c>
      <c r="C90" s="92">
        <v>0.67013888888888884</v>
      </c>
      <c r="D90" s="48" t="s">
        <v>31</v>
      </c>
      <c r="E90" s="95">
        <v>0.77083333333333337</v>
      </c>
      <c r="F90" s="85" t="s">
        <v>43</v>
      </c>
      <c r="G90" s="62"/>
      <c r="H90" s="71" t="s">
        <v>45</v>
      </c>
      <c r="I90" s="48" t="s">
        <v>68</v>
      </c>
      <c r="J90" s="75">
        <v>3</v>
      </c>
      <c r="K90" s="17"/>
      <c r="L90" s="17"/>
      <c r="M90" s="17"/>
      <c r="N90" s="17"/>
      <c r="O90" s="17"/>
      <c r="P90" s="17"/>
      <c r="Q90" s="17"/>
    </row>
    <row r="91" spans="1:18" s="33" customFormat="1" ht="12.75" customHeight="1" thickBot="1">
      <c r="A91" s="107">
        <v>46004</v>
      </c>
      <c r="B91" s="120" t="str">
        <f t="shared" si="10"/>
        <v>sobota</v>
      </c>
      <c r="C91" s="93">
        <v>0.77777777777777779</v>
      </c>
      <c r="D91" s="51" t="s">
        <v>31</v>
      </c>
      <c r="E91" s="96">
        <v>0.87847222222222221</v>
      </c>
      <c r="F91" s="84" t="s">
        <v>48</v>
      </c>
      <c r="G91" s="136"/>
      <c r="H91" s="64" t="s">
        <v>61</v>
      </c>
      <c r="I91" s="46" t="s">
        <v>68</v>
      </c>
      <c r="J91" s="75">
        <v>3</v>
      </c>
      <c r="K91" s="31"/>
      <c r="L91" s="17"/>
      <c r="M91" s="17"/>
      <c r="N91" s="17"/>
      <c r="O91" s="17"/>
      <c r="P91" s="17"/>
      <c r="Q91" s="17"/>
    </row>
    <row r="92" spans="1:18" s="33" customFormat="1" ht="12.75" customHeight="1">
      <c r="A92" s="106">
        <v>46005</v>
      </c>
      <c r="B92" s="119" t="str">
        <f t="shared" si="10"/>
        <v>niedziela</v>
      </c>
      <c r="C92" s="91">
        <v>0.33333333333333331</v>
      </c>
      <c r="D92" s="53" t="s">
        <v>31</v>
      </c>
      <c r="E92" s="94">
        <v>0.43402777777777773</v>
      </c>
      <c r="F92" s="83" t="s">
        <v>60</v>
      </c>
      <c r="G92" s="137"/>
      <c r="H92" s="210" t="s">
        <v>70</v>
      </c>
      <c r="I92" s="53" t="s">
        <v>68</v>
      </c>
      <c r="J92" s="76">
        <v>3</v>
      </c>
      <c r="K92" s="17"/>
      <c r="L92" s="17"/>
      <c r="M92" s="17"/>
      <c r="N92" s="17"/>
      <c r="O92" s="17"/>
      <c r="P92" s="17"/>
      <c r="Q92" s="17"/>
    </row>
    <row r="93" spans="1:18" s="33" customFormat="1" ht="12.75" customHeight="1">
      <c r="A93" s="107">
        <v>46005</v>
      </c>
      <c r="B93" s="119" t="str">
        <f t="shared" si="10"/>
        <v>niedziela</v>
      </c>
      <c r="C93" s="92">
        <v>0.44097222222222227</v>
      </c>
      <c r="D93" s="48" t="s">
        <v>31</v>
      </c>
      <c r="E93" s="95">
        <v>0.54166666666666663</v>
      </c>
      <c r="F93" s="84" t="s">
        <v>59</v>
      </c>
      <c r="G93" s="136"/>
      <c r="H93" s="70" t="s">
        <v>62</v>
      </c>
      <c r="I93" s="48" t="s">
        <v>68</v>
      </c>
      <c r="J93" s="75">
        <v>3</v>
      </c>
      <c r="K93" s="17"/>
      <c r="L93" s="17"/>
      <c r="M93" s="17"/>
      <c r="N93" s="17"/>
      <c r="O93" s="17"/>
      <c r="P93" s="17"/>
      <c r="Q93" s="17"/>
    </row>
    <row r="94" spans="1:18" s="33" customFormat="1" ht="12.75" customHeight="1">
      <c r="A94" s="107">
        <v>46005</v>
      </c>
      <c r="B94" s="119" t="str">
        <f t="shared" si="10"/>
        <v>niedziela</v>
      </c>
      <c r="C94" s="92">
        <v>0.5625</v>
      </c>
      <c r="D94" s="48" t="s">
        <v>31</v>
      </c>
      <c r="E94" s="95">
        <v>0.66319444444444442</v>
      </c>
      <c r="F94" s="84" t="s">
        <v>48</v>
      </c>
      <c r="G94" s="136"/>
      <c r="H94" s="64" t="s">
        <v>61</v>
      </c>
      <c r="I94" s="46" t="s">
        <v>68</v>
      </c>
      <c r="J94" s="75">
        <v>3</v>
      </c>
      <c r="K94" s="17"/>
      <c r="L94" s="17"/>
      <c r="M94" s="17"/>
      <c r="N94" s="17"/>
      <c r="O94" s="17"/>
      <c r="P94" s="17"/>
      <c r="Q94" s="17"/>
    </row>
    <row r="95" spans="1:18" s="33" customFormat="1" ht="12.75" customHeight="1">
      <c r="A95" s="107">
        <v>46005</v>
      </c>
      <c r="B95" s="119" t="str">
        <f t="shared" si="10"/>
        <v>niedziela</v>
      </c>
      <c r="C95" s="92">
        <v>0.67013888888888884</v>
      </c>
      <c r="D95" s="48" t="s">
        <v>31</v>
      </c>
      <c r="E95" s="95">
        <v>0.77083333333333337</v>
      </c>
      <c r="F95" s="84" t="s">
        <v>58</v>
      </c>
      <c r="G95" s="136"/>
      <c r="H95" s="70" t="s">
        <v>65</v>
      </c>
      <c r="I95" s="48" t="s">
        <v>68</v>
      </c>
      <c r="J95" s="75">
        <v>3</v>
      </c>
      <c r="K95" s="31"/>
      <c r="L95" s="17"/>
      <c r="M95" s="17"/>
      <c r="N95" s="17"/>
      <c r="O95" s="17"/>
      <c r="P95" s="17"/>
      <c r="Q95" s="17"/>
    </row>
    <row r="96" spans="1:18" s="33" customFormat="1" ht="12.75" customHeight="1" thickBot="1">
      <c r="A96" s="107">
        <v>46005</v>
      </c>
      <c r="B96" s="120" t="str">
        <f t="shared" si="10"/>
        <v>niedziela</v>
      </c>
      <c r="C96" s="93">
        <v>0.77777777777777779</v>
      </c>
      <c r="D96" s="51" t="s">
        <v>31</v>
      </c>
      <c r="E96" s="96">
        <v>0.87847222222222221</v>
      </c>
      <c r="F96" s="155" t="s">
        <v>102</v>
      </c>
      <c r="G96" s="72"/>
      <c r="H96" s="63" t="s">
        <v>101</v>
      </c>
      <c r="I96" s="143" t="s">
        <v>68</v>
      </c>
      <c r="J96" s="77">
        <v>3</v>
      </c>
      <c r="K96" s="17"/>
      <c r="L96" s="17"/>
      <c r="M96" s="17"/>
      <c r="N96" s="17"/>
      <c r="O96" s="17"/>
      <c r="P96" s="17"/>
      <c r="Q96" s="17"/>
    </row>
    <row r="97" spans="1:17" s="33" customFormat="1" ht="12.75" customHeight="1" thickBot="1">
      <c r="A97" s="144">
        <v>45667</v>
      </c>
      <c r="B97" s="156" t="str">
        <f t="shared" si="10"/>
        <v>piątek</v>
      </c>
      <c r="C97" s="148">
        <v>0.70833333333333337</v>
      </c>
      <c r="D97" s="145" t="s">
        <v>31</v>
      </c>
      <c r="E97" s="261">
        <v>0.80902777777777779</v>
      </c>
      <c r="F97" s="262"/>
      <c r="G97" s="82"/>
      <c r="H97" s="263"/>
      <c r="I97" s="152"/>
      <c r="J97" s="153"/>
      <c r="K97" s="31"/>
      <c r="L97" s="17"/>
      <c r="M97" s="17"/>
      <c r="N97" s="17"/>
      <c r="O97" s="17"/>
      <c r="P97" s="17"/>
      <c r="Q97" s="17"/>
    </row>
    <row r="98" spans="1:17" s="33" customFormat="1" ht="12.75" customHeight="1">
      <c r="A98" s="113">
        <v>46032</v>
      </c>
      <c r="B98" s="119" t="s">
        <v>36</v>
      </c>
      <c r="C98" s="92">
        <v>0.33333333333333331</v>
      </c>
      <c r="D98" s="48" t="s">
        <v>31</v>
      </c>
      <c r="E98" s="95">
        <v>0.43402777777777773</v>
      </c>
      <c r="F98" s="177"/>
      <c r="G98" s="181"/>
      <c r="H98" s="165"/>
      <c r="I98" s="150"/>
      <c r="J98" s="150"/>
      <c r="K98" s="17"/>
      <c r="L98" s="17"/>
      <c r="M98" s="17"/>
      <c r="N98" s="17"/>
      <c r="O98" s="17"/>
      <c r="P98" s="17"/>
      <c r="Q98" s="17"/>
    </row>
    <row r="99" spans="1:17" s="33" customFormat="1" ht="12.75" customHeight="1">
      <c r="A99" s="113">
        <v>46032</v>
      </c>
      <c r="B99" s="119" t="s">
        <v>36</v>
      </c>
      <c r="C99" s="92">
        <v>0.44097222222222227</v>
      </c>
      <c r="D99" s="48" t="s">
        <v>31</v>
      </c>
      <c r="E99" s="95">
        <v>0.54166666666666663</v>
      </c>
      <c r="F99" s="87"/>
      <c r="G99" s="79"/>
      <c r="H99" s="273"/>
      <c r="I99" s="229"/>
      <c r="J99" s="88"/>
      <c r="K99" s="234"/>
      <c r="L99" s="17"/>
      <c r="M99" s="17"/>
      <c r="N99" s="17"/>
      <c r="O99" s="17"/>
      <c r="P99" s="17"/>
      <c r="Q99" s="17"/>
    </row>
    <row r="100" spans="1:17" s="33" customFormat="1" ht="12.75" customHeight="1">
      <c r="A100" s="113">
        <v>46032</v>
      </c>
      <c r="B100" s="119" t="s">
        <v>36</v>
      </c>
      <c r="C100" s="92">
        <v>0.5625</v>
      </c>
      <c r="D100" s="48" t="s">
        <v>31</v>
      </c>
      <c r="E100" s="95">
        <v>0.66319444444444442</v>
      </c>
      <c r="F100" s="207"/>
      <c r="G100" s="79"/>
      <c r="H100" s="162"/>
      <c r="I100" s="81"/>
      <c r="J100" s="88"/>
      <c r="K100" s="17"/>
      <c r="L100" s="17"/>
      <c r="M100" s="17"/>
      <c r="N100" s="17"/>
      <c r="O100" s="17"/>
      <c r="P100" s="17"/>
      <c r="Q100" s="17"/>
    </row>
    <row r="101" spans="1:17" s="33" customFormat="1" ht="12.75" customHeight="1">
      <c r="A101" s="113">
        <v>46032</v>
      </c>
      <c r="B101" s="119" t="s">
        <v>36</v>
      </c>
      <c r="C101" s="92">
        <v>0.67013888888888884</v>
      </c>
      <c r="D101" s="48" t="s">
        <v>31</v>
      </c>
      <c r="E101" s="95">
        <v>0.77083333333333337</v>
      </c>
      <c r="F101" s="177"/>
      <c r="G101" s="150"/>
      <c r="H101" s="165"/>
      <c r="I101" s="150"/>
      <c r="J101" s="150"/>
      <c r="K101" s="31"/>
      <c r="L101" s="17"/>
      <c r="M101" s="17"/>
      <c r="N101" s="17"/>
      <c r="O101" s="17"/>
      <c r="P101" s="17"/>
      <c r="Q101" s="17"/>
    </row>
    <row r="102" spans="1:17" s="33" customFormat="1" ht="12.75" customHeight="1" thickBot="1">
      <c r="A102" s="114">
        <v>46032</v>
      </c>
      <c r="B102" s="120" t="s">
        <v>36</v>
      </c>
      <c r="C102" s="92">
        <v>0.77777777777777779</v>
      </c>
      <c r="D102" s="48" t="s">
        <v>31</v>
      </c>
      <c r="E102" s="95">
        <v>0.87847222222222221</v>
      </c>
      <c r="F102" s="177"/>
      <c r="G102" s="209"/>
      <c r="H102" s="165"/>
      <c r="I102" s="150"/>
      <c r="J102" s="150"/>
      <c r="K102" s="234"/>
      <c r="L102" s="17"/>
      <c r="M102" s="17"/>
      <c r="N102" s="17"/>
      <c r="O102" s="17"/>
      <c r="P102" s="17"/>
      <c r="Q102" s="17"/>
    </row>
    <row r="103" spans="1:17" s="33" customFormat="1" ht="12.75" customHeight="1">
      <c r="A103" s="111">
        <v>46033</v>
      </c>
      <c r="B103" s="178" t="s">
        <v>35</v>
      </c>
      <c r="C103" s="94">
        <v>0.33333333333333331</v>
      </c>
      <c r="D103" s="53" t="s">
        <v>31</v>
      </c>
      <c r="E103" s="126">
        <v>0.43402777777777773</v>
      </c>
      <c r="F103" s="206" t="s">
        <v>77</v>
      </c>
      <c r="G103" s="45"/>
      <c r="H103" s="135" t="s">
        <v>61</v>
      </c>
      <c r="I103" s="53">
        <v>411</v>
      </c>
      <c r="J103" s="76">
        <v>3</v>
      </c>
      <c r="K103" s="17"/>
      <c r="L103" s="17"/>
      <c r="M103" s="17"/>
      <c r="N103" s="17"/>
      <c r="O103" s="17"/>
      <c r="P103" s="17"/>
      <c r="Q103" s="17"/>
    </row>
    <row r="104" spans="1:17" s="33" customFormat="1" ht="12.75" customHeight="1">
      <c r="A104" s="113">
        <v>46033</v>
      </c>
      <c r="B104" s="170" t="s">
        <v>35</v>
      </c>
      <c r="C104" s="95">
        <v>0.44097222222222227</v>
      </c>
      <c r="D104" s="48" t="s">
        <v>31</v>
      </c>
      <c r="E104" s="123">
        <v>0.54166666666666663</v>
      </c>
      <c r="F104" s="207" t="s">
        <v>78</v>
      </c>
      <c r="G104" s="45"/>
      <c r="H104" s="64" t="s">
        <v>61</v>
      </c>
      <c r="I104" s="248">
        <v>411</v>
      </c>
      <c r="J104" s="75">
        <v>3</v>
      </c>
      <c r="K104" s="17"/>
      <c r="L104" s="17"/>
      <c r="M104" s="17"/>
      <c r="N104" s="17"/>
      <c r="O104" s="17"/>
      <c r="P104" s="17"/>
      <c r="Q104" s="17"/>
    </row>
    <row r="105" spans="1:17" s="33" customFormat="1" ht="12.75" customHeight="1">
      <c r="A105" s="113">
        <v>46033</v>
      </c>
      <c r="B105" s="170" t="s">
        <v>35</v>
      </c>
      <c r="C105" s="95">
        <v>0.33333333333333331</v>
      </c>
      <c r="D105" s="48" t="s">
        <v>31</v>
      </c>
      <c r="E105" s="123">
        <v>0.43402777777777773</v>
      </c>
      <c r="F105" s="207" t="s">
        <v>84</v>
      </c>
      <c r="G105" s="150"/>
      <c r="H105" s="149" t="s">
        <v>66</v>
      </c>
      <c r="I105" s="180" t="s">
        <v>91</v>
      </c>
      <c r="J105" s="75">
        <v>3</v>
      </c>
      <c r="K105" s="17"/>
      <c r="L105" s="17"/>
      <c r="M105" s="17"/>
      <c r="N105" s="17"/>
      <c r="O105" s="17"/>
      <c r="P105" s="17"/>
      <c r="Q105" s="17"/>
    </row>
    <row r="106" spans="1:17" s="33" customFormat="1" ht="12.75" customHeight="1">
      <c r="A106" s="113">
        <v>46033</v>
      </c>
      <c r="B106" s="170" t="s">
        <v>35</v>
      </c>
      <c r="C106" s="95">
        <v>0.44097222222222227</v>
      </c>
      <c r="D106" s="48" t="s">
        <v>31</v>
      </c>
      <c r="E106" s="123">
        <v>0.54166666666666663</v>
      </c>
      <c r="F106" s="207" t="s">
        <v>83</v>
      </c>
      <c r="G106" s="45"/>
      <c r="H106" s="64" t="s">
        <v>66</v>
      </c>
      <c r="I106" s="65" t="s">
        <v>91</v>
      </c>
      <c r="J106" s="75">
        <v>3</v>
      </c>
      <c r="K106" s="17"/>
      <c r="L106" s="17"/>
      <c r="M106" s="17"/>
      <c r="N106" s="17"/>
      <c r="O106" s="17"/>
      <c r="P106" s="17"/>
      <c r="Q106" s="17"/>
    </row>
    <row r="107" spans="1:17" s="33" customFormat="1" ht="12.75" customHeight="1">
      <c r="A107" s="113">
        <v>46033</v>
      </c>
      <c r="B107" s="170" t="s">
        <v>35</v>
      </c>
      <c r="C107" s="95">
        <v>0.5625</v>
      </c>
      <c r="D107" s="48" t="s">
        <v>31</v>
      </c>
      <c r="E107" s="123">
        <v>0.66319444444444442</v>
      </c>
      <c r="F107" s="207" t="s">
        <v>49</v>
      </c>
      <c r="G107" s="45"/>
      <c r="H107" s="70" t="s">
        <v>61</v>
      </c>
      <c r="I107" s="48">
        <v>305</v>
      </c>
      <c r="J107" s="75">
        <v>3</v>
      </c>
      <c r="K107" s="31"/>
      <c r="L107" s="17"/>
      <c r="M107" s="17"/>
      <c r="N107" s="17"/>
      <c r="O107" s="17"/>
      <c r="P107" s="17"/>
      <c r="Q107" s="17"/>
    </row>
    <row r="108" spans="1:17" s="33" customFormat="1" ht="12.75" customHeight="1">
      <c r="A108" s="113">
        <v>46033</v>
      </c>
      <c r="B108" s="170" t="s">
        <v>35</v>
      </c>
      <c r="C108" s="95">
        <v>0.67013888888888884</v>
      </c>
      <c r="D108" s="48" t="s">
        <v>31</v>
      </c>
      <c r="E108" s="123">
        <v>0.77083333333333337</v>
      </c>
      <c r="F108" s="87" t="s">
        <v>42</v>
      </c>
      <c r="G108" s="45"/>
      <c r="H108" s="64" t="s">
        <v>46</v>
      </c>
      <c r="I108" s="65" t="s">
        <v>100</v>
      </c>
      <c r="J108" s="75">
        <v>3</v>
      </c>
      <c r="K108" s="17"/>
      <c r="L108" s="17"/>
      <c r="M108" s="17"/>
      <c r="N108" s="17"/>
      <c r="O108" s="17"/>
      <c r="P108" s="17"/>
      <c r="Q108" s="17"/>
    </row>
    <row r="109" spans="1:17" s="33" customFormat="1" ht="12.75" customHeight="1" thickBot="1">
      <c r="A109" s="114">
        <v>46033</v>
      </c>
      <c r="B109" s="179" t="s">
        <v>35</v>
      </c>
      <c r="C109" s="96">
        <v>0.77777777777777779</v>
      </c>
      <c r="D109" s="51" t="s">
        <v>31</v>
      </c>
      <c r="E109" s="131">
        <v>0.87847222222222221</v>
      </c>
      <c r="F109" s="277" t="s">
        <v>47</v>
      </c>
      <c r="G109" s="72"/>
      <c r="H109" s="260"/>
      <c r="I109" s="242"/>
      <c r="J109" s="77">
        <v>3</v>
      </c>
      <c r="K109" s="17"/>
      <c r="L109" s="17"/>
      <c r="M109" s="17"/>
      <c r="N109" s="17"/>
      <c r="O109" s="17"/>
      <c r="P109" s="17"/>
      <c r="Q109" s="17"/>
    </row>
    <row r="110" spans="1:17" s="33" customFormat="1" ht="12.75" customHeight="1" thickBot="1">
      <c r="A110" s="157">
        <v>46038</v>
      </c>
      <c r="B110" s="156" t="str">
        <f t="shared" ref="B110" si="11">IF(WEEKDAY(A110,2)=5,"piątek",IF(WEEKDAY(A110,2)=6,"sobota",IF(WEEKDAY(A110,2)=7,"niedziela","Błąd")))</f>
        <v>piątek</v>
      </c>
      <c r="C110" s="96">
        <v>0.77777777777777779</v>
      </c>
      <c r="D110" s="51" t="s">
        <v>31</v>
      </c>
      <c r="E110" s="134">
        <v>0.87847222222222221</v>
      </c>
      <c r="F110" s="166" t="s">
        <v>43</v>
      </c>
      <c r="G110" s="72"/>
      <c r="H110" s="260" t="s">
        <v>45</v>
      </c>
      <c r="I110" s="74" t="s">
        <v>68</v>
      </c>
      <c r="J110" s="52">
        <v>3</v>
      </c>
      <c r="K110" s="17"/>
      <c r="L110" s="17"/>
      <c r="M110" s="17"/>
      <c r="N110" s="17"/>
      <c r="O110" s="17"/>
      <c r="P110" s="17"/>
      <c r="Q110" s="17"/>
    </row>
    <row r="111" spans="1:17" s="33" customFormat="1" ht="12.75" customHeight="1">
      <c r="A111" s="106">
        <v>46039</v>
      </c>
      <c r="B111" s="119" t="str">
        <f t="shared" si="10"/>
        <v>sobota</v>
      </c>
      <c r="C111" s="92">
        <v>0.33333333333333331</v>
      </c>
      <c r="D111" s="48" t="s">
        <v>31</v>
      </c>
      <c r="E111" s="95">
        <v>0.43402777777777773</v>
      </c>
      <c r="F111" s="83" t="s">
        <v>48</v>
      </c>
      <c r="G111" s="137"/>
      <c r="H111" s="128" t="s">
        <v>61</v>
      </c>
      <c r="I111" s="43" t="s">
        <v>68</v>
      </c>
      <c r="J111" s="76">
        <v>3</v>
      </c>
      <c r="K111" s="31"/>
      <c r="L111" s="17"/>
      <c r="M111" s="17"/>
      <c r="N111" s="17"/>
      <c r="O111" s="17"/>
      <c r="P111" s="17"/>
      <c r="Q111" s="17"/>
    </row>
    <row r="112" spans="1:17" s="33" customFormat="1" ht="12.75" customHeight="1">
      <c r="A112" s="107">
        <v>46039</v>
      </c>
      <c r="B112" s="119" t="str">
        <f t="shared" si="10"/>
        <v>sobota</v>
      </c>
      <c r="C112" s="92">
        <v>0.44097222222222227</v>
      </c>
      <c r="D112" s="48" t="s">
        <v>31</v>
      </c>
      <c r="E112" s="95">
        <v>0.54166666666666663</v>
      </c>
      <c r="F112" s="84" t="s">
        <v>59</v>
      </c>
      <c r="G112" s="136"/>
      <c r="H112" s="70" t="s">
        <v>62</v>
      </c>
      <c r="I112" s="48" t="s">
        <v>68</v>
      </c>
      <c r="J112" s="75">
        <v>3</v>
      </c>
      <c r="K112" s="17"/>
      <c r="L112" s="17"/>
      <c r="M112" s="17"/>
      <c r="N112" s="17"/>
      <c r="O112" s="17"/>
      <c r="P112" s="17"/>
      <c r="Q112" s="17"/>
    </row>
    <row r="113" spans="1:17" s="33" customFormat="1" ht="12.75" customHeight="1">
      <c r="A113" s="107">
        <v>46039</v>
      </c>
      <c r="B113" s="119" t="str">
        <f t="shared" si="10"/>
        <v>sobota</v>
      </c>
      <c r="C113" s="92">
        <v>0.5625</v>
      </c>
      <c r="D113" s="48" t="s">
        <v>31</v>
      </c>
      <c r="E113" s="95">
        <v>0.66319444444444442</v>
      </c>
      <c r="F113" s="84" t="s">
        <v>41</v>
      </c>
      <c r="G113" s="136"/>
      <c r="H113" s="70" t="s">
        <v>46</v>
      </c>
      <c r="I113" s="48" t="s">
        <v>68</v>
      </c>
      <c r="J113" s="75">
        <v>3</v>
      </c>
      <c r="K113" s="17"/>
      <c r="L113" s="17"/>
      <c r="M113" s="17"/>
      <c r="N113" s="17"/>
      <c r="O113" s="17"/>
      <c r="P113" s="17"/>
      <c r="Q113" s="17"/>
    </row>
    <row r="114" spans="1:17" s="33" customFormat="1" ht="12.75" customHeight="1">
      <c r="A114" s="107">
        <v>46039</v>
      </c>
      <c r="B114" s="119" t="str">
        <f t="shared" si="10"/>
        <v>sobota</v>
      </c>
      <c r="C114" s="92">
        <v>0.67013888888888884</v>
      </c>
      <c r="D114" s="48" t="s">
        <v>31</v>
      </c>
      <c r="E114" s="95">
        <v>0.77083333333333337</v>
      </c>
      <c r="F114" s="84"/>
      <c r="G114" s="136"/>
      <c r="H114" s="70"/>
      <c r="I114" s="48"/>
      <c r="J114" s="75"/>
      <c r="K114" s="17"/>
      <c r="L114" s="17"/>
      <c r="M114" s="17"/>
      <c r="N114" s="17"/>
      <c r="O114" s="17"/>
      <c r="P114" s="17"/>
      <c r="Q114" s="17"/>
    </row>
    <row r="115" spans="1:17" s="33" customFormat="1" ht="12.75" customHeight="1" thickBot="1">
      <c r="A115" s="117">
        <v>46039</v>
      </c>
      <c r="B115" s="120" t="str">
        <f t="shared" si="10"/>
        <v>sobota</v>
      </c>
      <c r="C115" s="93">
        <v>0.77777777777777779</v>
      </c>
      <c r="D115" s="51" t="s">
        <v>31</v>
      </c>
      <c r="E115" s="96">
        <v>0.87847222222222221</v>
      </c>
      <c r="F115" s="63"/>
      <c r="G115" s="139"/>
      <c r="H115" s="61"/>
      <c r="I115" s="51"/>
      <c r="J115" s="52"/>
      <c r="K115" s="31"/>
      <c r="L115" s="17"/>
      <c r="M115" s="17"/>
      <c r="N115" s="17"/>
      <c r="O115" s="17"/>
      <c r="P115" s="17"/>
      <c r="Q115" s="17"/>
    </row>
    <row r="116" spans="1:17" s="33" customFormat="1" ht="12.75" customHeight="1">
      <c r="A116" s="106">
        <v>46040</v>
      </c>
      <c r="B116" s="119" t="str">
        <f t="shared" si="10"/>
        <v>niedziela</v>
      </c>
      <c r="C116" s="91">
        <v>0.33333333333333331</v>
      </c>
      <c r="D116" s="53" t="s">
        <v>31</v>
      </c>
      <c r="E116" s="91">
        <v>0.43402777777777773</v>
      </c>
      <c r="F116" s="175"/>
      <c r="G116" s="181"/>
      <c r="H116" s="181"/>
      <c r="I116" s="175"/>
      <c r="J116" s="181"/>
      <c r="K116" s="17"/>
      <c r="L116" s="17"/>
      <c r="M116" s="17"/>
      <c r="N116" s="17"/>
      <c r="O116" s="17"/>
      <c r="P116" s="17"/>
      <c r="Q116" s="17"/>
    </row>
    <row r="117" spans="1:17" s="17" customFormat="1" ht="12.75">
      <c r="A117" s="107">
        <v>46040</v>
      </c>
      <c r="B117" s="119" t="str">
        <f t="shared" si="10"/>
        <v>niedziela</v>
      </c>
      <c r="C117" s="92">
        <v>0.44097222222222227</v>
      </c>
      <c r="D117" s="48" t="s">
        <v>31</v>
      </c>
      <c r="E117" s="92">
        <v>0.54166666666666663</v>
      </c>
      <c r="F117" s="69"/>
      <c r="G117" s="150"/>
      <c r="H117" s="71"/>
      <c r="I117" s="246"/>
      <c r="J117" s="47"/>
      <c r="K117" s="31"/>
    </row>
    <row r="118" spans="1:17" s="17" customFormat="1" ht="12.75">
      <c r="A118" s="107">
        <v>46040</v>
      </c>
      <c r="B118" s="119" t="str">
        <f t="shared" si="10"/>
        <v>niedziela</v>
      </c>
      <c r="C118" s="92">
        <v>0.5625</v>
      </c>
      <c r="D118" s="48" t="s">
        <v>31</v>
      </c>
      <c r="E118" s="92">
        <v>0.66319444444444442</v>
      </c>
      <c r="F118" s="231"/>
      <c r="G118" s="45"/>
      <c r="H118" s="71"/>
      <c r="I118" s="73"/>
      <c r="J118" s="47"/>
    </row>
    <row r="119" spans="1:17" s="17" customFormat="1" ht="12.75">
      <c r="A119" s="107">
        <v>46040</v>
      </c>
      <c r="B119" s="119" t="str">
        <f t="shared" si="10"/>
        <v>niedziela</v>
      </c>
      <c r="C119" s="92">
        <v>0.67013888888888884</v>
      </c>
      <c r="D119" s="48" t="s">
        <v>31</v>
      </c>
      <c r="E119" s="92">
        <v>0.77083333333333337</v>
      </c>
      <c r="G119" s="247"/>
      <c r="H119" s="247"/>
      <c r="J119" s="247"/>
    </row>
    <row r="120" spans="1:17" s="17" customFormat="1" ht="13.5" thickBot="1">
      <c r="A120" s="117">
        <v>46040</v>
      </c>
      <c r="B120" s="115" t="str">
        <f t="shared" si="10"/>
        <v>niedziela</v>
      </c>
      <c r="C120" s="93">
        <v>0.77777777777777779</v>
      </c>
      <c r="D120" s="51" t="s">
        <v>31</v>
      </c>
      <c r="E120" s="93">
        <v>0.87847222222222221</v>
      </c>
      <c r="F120" s="142"/>
      <c r="G120" s="50"/>
      <c r="H120" s="66"/>
      <c r="I120" s="237"/>
      <c r="J120" s="52"/>
    </row>
    <row r="121" spans="1:17" s="17" customFormat="1" ht="13.5" thickBot="1">
      <c r="A121" s="158"/>
      <c r="B121" s="159"/>
      <c r="C121" s="160"/>
      <c r="D121" s="161"/>
      <c r="E121" s="160"/>
      <c r="F121" s="87"/>
      <c r="G121" s="79"/>
      <c r="H121" s="162"/>
      <c r="I121" s="81"/>
      <c r="J121" s="88"/>
    </row>
    <row r="122" spans="1:17" s="17" customFormat="1" ht="12.75">
      <c r="A122" s="111">
        <v>46053</v>
      </c>
      <c r="B122" s="178" t="str">
        <f t="shared" si="10"/>
        <v>sobota</v>
      </c>
      <c r="C122" s="94">
        <v>0.33333333333333331</v>
      </c>
      <c r="D122" s="53" t="s">
        <v>31</v>
      </c>
      <c r="E122" s="126">
        <v>0.43402777777777773</v>
      </c>
      <c r="F122" s="83" t="s">
        <v>92</v>
      </c>
      <c r="G122" s="236"/>
      <c r="H122" s="58" t="s">
        <v>52</v>
      </c>
      <c r="I122" s="241">
        <v>209</v>
      </c>
      <c r="J122" s="76">
        <v>3</v>
      </c>
    </row>
    <row r="123" spans="1:17" s="17" customFormat="1" ht="12.75">
      <c r="A123" s="113">
        <v>46053</v>
      </c>
      <c r="B123" s="170" t="str">
        <f t="shared" si="10"/>
        <v>sobota</v>
      </c>
      <c r="C123" s="95">
        <v>0.44097222222222227</v>
      </c>
      <c r="D123" s="48" t="s">
        <v>31</v>
      </c>
      <c r="E123" s="123">
        <v>0.54166666666666663</v>
      </c>
      <c r="F123" s="84" t="s">
        <v>93</v>
      </c>
      <c r="G123" s="62"/>
      <c r="H123" s="59" t="s">
        <v>52</v>
      </c>
      <c r="I123" s="258">
        <v>209</v>
      </c>
      <c r="J123" s="75">
        <v>3</v>
      </c>
    </row>
    <row r="124" spans="1:17" s="17" customFormat="1" ht="12.75">
      <c r="A124" s="113">
        <v>46053</v>
      </c>
      <c r="B124" s="170" t="str">
        <f t="shared" ref="B124:B125" si="12">IF(WEEKDAY(A124,2)=5,"piątek",IF(WEEKDAY(A124,2)=6,"sobota",IF(WEEKDAY(A124,2)=7,"niedziela","Błąd")))</f>
        <v>sobota</v>
      </c>
      <c r="C124" s="95">
        <v>0.33333333333333331</v>
      </c>
      <c r="D124" s="48" t="s">
        <v>31</v>
      </c>
      <c r="E124" s="123">
        <v>0.43402777777777773</v>
      </c>
      <c r="F124" s="84" t="s">
        <v>95</v>
      </c>
      <c r="G124" s="62"/>
      <c r="H124" s="59" t="s">
        <v>46</v>
      </c>
      <c r="I124" s="248" t="s">
        <v>100</v>
      </c>
      <c r="J124" s="75">
        <v>3</v>
      </c>
    </row>
    <row r="125" spans="1:17" s="17" customFormat="1" ht="12.75">
      <c r="A125" s="113">
        <v>46053</v>
      </c>
      <c r="B125" s="170" t="str">
        <f t="shared" si="12"/>
        <v>sobota</v>
      </c>
      <c r="C125" s="95">
        <v>0.44097222222222227</v>
      </c>
      <c r="D125" s="48" t="s">
        <v>31</v>
      </c>
      <c r="E125" s="123">
        <v>0.54166666666666663</v>
      </c>
      <c r="F125" s="84" t="s">
        <v>94</v>
      </c>
      <c r="G125" s="62"/>
      <c r="H125" s="59" t="s">
        <v>46</v>
      </c>
      <c r="I125" s="258" t="s">
        <v>100</v>
      </c>
      <c r="J125" s="75">
        <v>3</v>
      </c>
    </row>
    <row r="126" spans="1:17" s="17" customFormat="1" ht="12.75">
      <c r="A126" s="113">
        <v>46053</v>
      </c>
      <c r="B126" s="170" t="str">
        <f t="shared" si="10"/>
        <v>sobota</v>
      </c>
      <c r="C126" s="95">
        <v>0.5625</v>
      </c>
      <c r="D126" s="48" t="s">
        <v>31</v>
      </c>
      <c r="E126" s="123">
        <v>0.66319444444444442</v>
      </c>
      <c r="F126" s="84" t="s">
        <v>57</v>
      </c>
      <c r="G126" s="62"/>
      <c r="H126" s="59" t="s">
        <v>67</v>
      </c>
      <c r="I126" s="248">
        <v>307</v>
      </c>
      <c r="J126" s="75">
        <v>3</v>
      </c>
      <c r="K126" s="31"/>
    </row>
    <row r="127" spans="1:17" s="17" customFormat="1" ht="12.75">
      <c r="A127" s="113">
        <v>46053</v>
      </c>
      <c r="B127" s="170" t="str">
        <f t="shared" si="10"/>
        <v>sobota</v>
      </c>
      <c r="C127" s="95">
        <v>0.67013888888888884</v>
      </c>
      <c r="D127" s="48" t="s">
        <v>31</v>
      </c>
      <c r="E127" s="123">
        <v>0.77083333333333337</v>
      </c>
      <c r="F127" s="84" t="s">
        <v>57</v>
      </c>
      <c r="G127" s="136"/>
      <c r="H127" s="64" t="s">
        <v>67</v>
      </c>
      <c r="I127" s="248">
        <v>307</v>
      </c>
      <c r="J127" s="47">
        <v>3</v>
      </c>
    </row>
    <row r="128" spans="1:17" s="17" customFormat="1" ht="13.5" thickBot="1">
      <c r="A128" s="113">
        <v>46053</v>
      </c>
      <c r="B128" s="170" t="str">
        <f t="shared" si="10"/>
        <v>sobota</v>
      </c>
      <c r="C128" s="96">
        <v>0.77777777777777779</v>
      </c>
      <c r="D128" s="51" t="s">
        <v>31</v>
      </c>
      <c r="E128" s="131">
        <v>0.87847222222222221</v>
      </c>
      <c r="F128" s="85" t="s">
        <v>42</v>
      </c>
      <c r="G128" s="136"/>
      <c r="H128" s="64" t="s">
        <v>46</v>
      </c>
      <c r="I128" s="65" t="s">
        <v>100</v>
      </c>
      <c r="J128" s="75">
        <v>3</v>
      </c>
      <c r="K128" s="31"/>
    </row>
    <row r="129" spans="1:11" s="17" customFormat="1" ht="12.75">
      <c r="A129" s="111">
        <v>46054</v>
      </c>
      <c r="B129" s="118" t="str">
        <f t="shared" ref="B129" si="13">IF(WEEKDAY(A129,2)=5,"piątek",IF(WEEKDAY(A129,2)=6,"sobota",IF(WEEKDAY(A129,2)=7,"niedziela","Błąd")))</f>
        <v>niedziela</v>
      </c>
      <c r="C129" s="94">
        <v>0.33333333333333331</v>
      </c>
      <c r="D129" s="53" t="s">
        <v>31</v>
      </c>
      <c r="E129" s="126">
        <v>0.43402777777777773</v>
      </c>
      <c r="F129" s="83" t="s">
        <v>57</v>
      </c>
      <c r="G129" s="236"/>
      <c r="H129" s="58" t="s">
        <v>67</v>
      </c>
      <c r="I129" s="249">
        <v>307</v>
      </c>
      <c r="J129" s="76">
        <v>3</v>
      </c>
      <c r="K129" s="31"/>
    </row>
    <row r="130" spans="1:11" s="17" customFormat="1" ht="12.75">
      <c r="A130" s="113">
        <v>46054</v>
      </c>
      <c r="B130" s="119" t="str">
        <f t="shared" ref="B130:B132" si="14">IF(WEEKDAY(A130,2)=5,"piątek",IF(WEEKDAY(A130,2)=6,"sobota",IF(WEEKDAY(A130,2)=7,"niedziela","Błąd")))</f>
        <v>niedziela</v>
      </c>
      <c r="C130" s="95">
        <v>0.44097222222222227</v>
      </c>
      <c r="D130" s="48" t="s">
        <v>31</v>
      </c>
      <c r="E130" s="123">
        <v>0.54166666666666663</v>
      </c>
      <c r="F130" s="84" t="s">
        <v>49</v>
      </c>
      <c r="G130" s="62"/>
      <c r="H130" s="71" t="s">
        <v>61</v>
      </c>
      <c r="I130" s="65">
        <v>307</v>
      </c>
      <c r="J130" s="75">
        <v>3</v>
      </c>
      <c r="K130" s="31"/>
    </row>
    <row r="131" spans="1:11" s="17" customFormat="1" ht="12.75">
      <c r="A131" s="113">
        <v>46054</v>
      </c>
      <c r="B131" s="119" t="str">
        <f t="shared" si="14"/>
        <v>niedziela</v>
      </c>
      <c r="C131" s="95">
        <v>0.5625</v>
      </c>
      <c r="D131" s="48" t="s">
        <v>31</v>
      </c>
      <c r="E131" s="123">
        <v>0.66319444444444442</v>
      </c>
      <c r="F131" s="59" t="s">
        <v>44</v>
      </c>
      <c r="G131" s="62"/>
      <c r="H131" s="71" t="s">
        <v>45</v>
      </c>
      <c r="I131" s="65" t="s">
        <v>100</v>
      </c>
      <c r="J131" s="75">
        <v>3</v>
      </c>
      <c r="K131" s="31"/>
    </row>
    <row r="132" spans="1:11" s="17" customFormat="1" ht="13.5" thickBot="1">
      <c r="A132" s="114">
        <v>46054</v>
      </c>
      <c r="B132" s="120" t="str">
        <f t="shared" si="14"/>
        <v>niedziela</v>
      </c>
      <c r="C132" s="96">
        <v>0.67013888888888884</v>
      </c>
      <c r="D132" s="51" t="s">
        <v>31</v>
      </c>
      <c r="E132" s="131">
        <v>0.77083333333333337</v>
      </c>
      <c r="F132" s="166" t="s">
        <v>42</v>
      </c>
      <c r="G132" s="72"/>
      <c r="H132" s="63" t="s">
        <v>46</v>
      </c>
      <c r="I132" s="242" t="s">
        <v>100</v>
      </c>
      <c r="J132" s="77">
        <v>3</v>
      </c>
      <c r="K132" s="31"/>
    </row>
    <row r="133" spans="1:11" s="17" customFormat="1" ht="13.5" thickBot="1">
      <c r="A133" s="124"/>
      <c r="B133" s="125"/>
      <c r="C133" s="126"/>
      <c r="D133" s="127"/>
      <c r="E133" s="126"/>
      <c r="F133" s="254"/>
      <c r="G133" s="201"/>
      <c r="H133" s="265"/>
      <c r="I133" s="266"/>
      <c r="J133" s="203"/>
      <c r="K133" s="31"/>
    </row>
    <row r="134" spans="1:11" s="17" customFormat="1" ht="12.75">
      <c r="A134" s="124"/>
      <c r="B134" s="125"/>
      <c r="C134" s="126"/>
      <c r="D134" s="127"/>
      <c r="E134" s="264"/>
      <c r="F134" s="69" t="s">
        <v>92</v>
      </c>
      <c r="G134" s="45"/>
      <c r="H134" s="64" t="s">
        <v>52</v>
      </c>
      <c r="I134" s="244" t="s">
        <v>72</v>
      </c>
      <c r="J134" s="75">
        <v>6</v>
      </c>
      <c r="K134" s="31"/>
    </row>
    <row r="135" spans="1:11" s="17" customFormat="1" ht="12.75">
      <c r="A135" s="227"/>
      <c r="B135" s="122"/>
      <c r="C135" s="123"/>
      <c r="D135" s="73"/>
      <c r="E135" s="133"/>
      <c r="F135" s="69" t="s">
        <v>93</v>
      </c>
      <c r="G135" s="45"/>
      <c r="H135" s="64" t="s">
        <v>52</v>
      </c>
      <c r="I135" s="244" t="s">
        <v>72</v>
      </c>
      <c r="J135" s="75">
        <v>6</v>
      </c>
      <c r="K135" s="31"/>
    </row>
    <row r="136" spans="1:11" s="17" customFormat="1" ht="12.75">
      <c r="A136" s="227"/>
      <c r="B136" s="122"/>
      <c r="C136" s="123"/>
      <c r="D136" s="73"/>
      <c r="E136" s="133"/>
      <c r="F136" s="257" t="s">
        <v>41</v>
      </c>
      <c r="G136" s="45"/>
      <c r="H136" s="64" t="s">
        <v>46</v>
      </c>
      <c r="I136" s="244" t="s">
        <v>72</v>
      </c>
      <c r="J136" s="75">
        <v>9</v>
      </c>
      <c r="K136" s="31"/>
    </row>
    <row r="137" spans="1:11" s="17" customFormat="1" ht="12.75">
      <c r="A137" s="227"/>
      <c r="B137" s="122"/>
      <c r="C137" s="123"/>
      <c r="D137" s="73"/>
      <c r="E137" s="133"/>
      <c r="F137" s="257" t="s">
        <v>42</v>
      </c>
      <c r="G137" s="45"/>
      <c r="H137" s="64" t="s">
        <v>46</v>
      </c>
      <c r="I137" s="244" t="s">
        <v>72</v>
      </c>
      <c r="J137" s="75">
        <v>9</v>
      </c>
      <c r="K137" s="184"/>
    </row>
    <row r="138" spans="1:11" s="17" customFormat="1" ht="12.75" customHeight="1" thickBot="1">
      <c r="A138" s="227"/>
      <c r="B138" s="122"/>
      <c r="C138" s="123"/>
      <c r="D138" s="73"/>
      <c r="E138" s="133"/>
      <c r="F138" s="267" t="s">
        <v>94</v>
      </c>
      <c r="G138" s="50"/>
      <c r="H138" s="132" t="s">
        <v>46</v>
      </c>
      <c r="I138" s="245" t="s">
        <v>72</v>
      </c>
      <c r="J138" s="77">
        <v>3</v>
      </c>
      <c r="K138" s="184"/>
    </row>
    <row r="139" spans="1:11" s="17" customFormat="1" ht="12.75" customHeight="1" thickBot="1">
      <c r="A139" s="129"/>
      <c r="B139" s="130"/>
      <c r="C139" s="131"/>
      <c r="D139" s="74"/>
      <c r="E139" s="134"/>
      <c r="F139" s="267" t="s">
        <v>95</v>
      </c>
      <c r="G139" s="50"/>
      <c r="H139" s="132" t="s">
        <v>46</v>
      </c>
      <c r="I139" s="245" t="s">
        <v>72</v>
      </c>
      <c r="J139" s="77">
        <v>3</v>
      </c>
      <c r="K139" s="184"/>
    </row>
    <row r="140" spans="1:11" s="17" customFormat="1" ht="13.5" thickBot="1">
      <c r="A140" s="129"/>
      <c r="B140" s="130"/>
      <c r="C140" s="131"/>
      <c r="D140" s="74"/>
      <c r="E140" s="134"/>
      <c r="F140" s="142"/>
      <c r="G140" s="50"/>
      <c r="H140" s="63"/>
      <c r="I140" s="121"/>
      <c r="J140" s="77"/>
      <c r="K140" s="185"/>
    </row>
    <row r="141" spans="1:11" s="17" customFormat="1" ht="13.5" thickBot="1">
      <c r="A141" s="54"/>
      <c r="B141" s="54"/>
      <c r="C141" s="54"/>
      <c r="D141" s="54"/>
      <c r="E141" s="54"/>
      <c r="F141" s="54"/>
      <c r="G141" s="55"/>
      <c r="H141" s="186"/>
      <c r="I141" s="56"/>
      <c r="J141" s="187">
        <f>SUM(J9:J140)</f>
        <v>351</v>
      </c>
      <c r="K141" s="185"/>
    </row>
    <row r="142" spans="1:11" s="17" customFormat="1" ht="12.75">
      <c r="A142" s="54"/>
      <c r="B142" s="54"/>
      <c r="C142" s="54"/>
      <c r="D142" s="54"/>
      <c r="E142" s="54"/>
      <c r="G142" s="188"/>
      <c r="H142" s="189"/>
      <c r="I142" s="190"/>
      <c r="J142" s="191"/>
      <c r="K142" s="185"/>
    </row>
    <row r="143" spans="1:11" s="17" customFormat="1" ht="12.75">
      <c r="A143" s="54"/>
      <c r="B143" s="54"/>
      <c r="C143" s="54"/>
      <c r="D143" s="54"/>
      <c r="E143" s="54"/>
      <c r="F143" s="99" t="s">
        <v>32</v>
      </c>
      <c r="G143" s="192">
        <f>SUM(J9,J140)</f>
        <v>3</v>
      </c>
      <c r="H143" s="189"/>
      <c r="I143" s="190"/>
      <c r="J143" s="191"/>
      <c r="K143" s="185"/>
    </row>
    <row r="144" spans="1:11" s="17" customFormat="1" ht="12.75">
      <c r="A144" s="54"/>
      <c r="B144" s="54"/>
      <c r="C144" s="54"/>
      <c r="D144" s="54"/>
      <c r="E144" s="54"/>
      <c r="G144" s="18"/>
      <c r="H144" s="19"/>
      <c r="I144" s="20"/>
      <c r="J144" s="54"/>
    </row>
    <row r="145" spans="1:11" s="17" customFormat="1" ht="13.5" thickBot="1">
      <c r="A145" s="54"/>
      <c r="B145" s="54"/>
      <c r="C145" s="54"/>
      <c r="D145" s="54"/>
      <c r="E145" s="54"/>
      <c r="G145" s="18"/>
      <c r="H145" s="19"/>
      <c r="I145" s="20"/>
      <c r="J145" s="54"/>
    </row>
    <row r="146" spans="1:11" s="17" customFormat="1" ht="13.5" thickBot="1">
      <c r="A146" s="54"/>
      <c r="B146" s="54"/>
      <c r="C146" s="54"/>
      <c r="D146" s="54"/>
      <c r="E146" s="54"/>
      <c r="F146" s="193" t="s">
        <v>47</v>
      </c>
      <c r="G146" s="82">
        <f t="shared" ref="G146:G167" si="15">SUMIF($F$9:$F$140,F146,$J$9:$J$140)</f>
        <v>9</v>
      </c>
      <c r="H146" s="194"/>
      <c r="I146" s="195">
        <v>9</v>
      </c>
      <c r="J146" s="54"/>
    </row>
    <row r="147" spans="1:11" s="17" customFormat="1" ht="13.5" thickBot="1">
      <c r="A147" s="54"/>
      <c r="B147" s="54"/>
      <c r="C147" s="54"/>
      <c r="D147" s="54"/>
      <c r="E147" s="54"/>
      <c r="F147" s="193" t="s">
        <v>48</v>
      </c>
      <c r="G147" s="79">
        <f t="shared" si="15"/>
        <v>18</v>
      </c>
      <c r="H147" s="268"/>
      <c r="I147" s="196">
        <v>18</v>
      </c>
      <c r="J147" s="269"/>
      <c r="K147" s="234" t="s">
        <v>61</v>
      </c>
    </row>
    <row r="148" spans="1:11" s="17" customFormat="1" ht="13.5" thickBot="1">
      <c r="A148" s="54"/>
      <c r="B148" s="54"/>
      <c r="C148" s="54"/>
      <c r="D148" s="54"/>
      <c r="E148" s="54"/>
      <c r="F148" s="193" t="s">
        <v>49</v>
      </c>
      <c r="G148" s="79">
        <f t="shared" si="15"/>
        <v>9</v>
      </c>
      <c r="H148" s="197"/>
      <c r="I148" s="196">
        <v>9</v>
      </c>
      <c r="J148" s="269"/>
      <c r="K148" s="234" t="s">
        <v>61</v>
      </c>
    </row>
    <row r="149" spans="1:11" s="17" customFormat="1" ht="13.5" thickBot="1">
      <c r="A149" s="54"/>
      <c r="B149" s="54"/>
      <c r="C149" s="54"/>
      <c r="D149" s="54"/>
      <c r="E149" s="54"/>
      <c r="F149" s="193" t="s">
        <v>77</v>
      </c>
      <c r="G149" s="79">
        <f t="shared" si="15"/>
        <v>9</v>
      </c>
      <c r="H149" s="197"/>
      <c r="I149" s="196">
        <v>9</v>
      </c>
      <c r="J149" s="269"/>
      <c r="K149" s="234" t="s">
        <v>61</v>
      </c>
    </row>
    <row r="150" spans="1:11" s="17" customFormat="1" ht="12.75">
      <c r="A150" s="54"/>
      <c r="B150" s="54"/>
      <c r="C150" s="54"/>
      <c r="D150" s="54"/>
      <c r="E150" s="54"/>
      <c r="F150" s="193" t="s">
        <v>78</v>
      </c>
      <c r="G150" s="79">
        <f t="shared" si="15"/>
        <v>9</v>
      </c>
      <c r="H150" s="197"/>
      <c r="I150" s="196">
        <v>9</v>
      </c>
      <c r="J150" s="269"/>
      <c r="K150" s="234"/>
    </row>
    <row r="151" spans="1:11" s="17" customFormat="1" ht="12.75">
      <c r="A151" s="54"/>
      <c r="B151" s="54"/>
      <c r="C151" s="54"/>
      <c r="D151" s="54"/>
      <c r="E151" s="54"/>
      <c r="F151" s="270" t="s">
        <v>50</v>
      </c>
      <c r="G151" s="79">
        <f t="shared" si="15"/>
        <v>9</v>
      </c>
      <c r="H151" s="268"/>
      <c r="I151" s="196">
        <v>9</v>
      </c>
      <c r="J151" s="269"/>
      <c r="K151" s="234" t="s">
        <v>51</v>
      </c>
    </row>
    <row r="152" spans="1:11" s="17" customFormat="1" ht="12.75">
      <c r="A152" s="54"/>
      <c r="B152" s="54"/>
      <c r="C152" s="54"/>
      <c r="D152" s="54"/>
      <c r="E152" s="54"/>
      <c r="F152" s="270" t="s">
        <v>92</v>
      </c>
      <c r="G152" s="79">
        <f t="shared" si="15"/>
        <v>18</v>
      </c>
      <c r="H152" s="268"/>
      <c r="I152" s="196">
        <v>18</v>
      </c>
      <c r="J152" s="271"/>
      <c r="K152" s="234" t="s">
        <v>52</v>
      </c>
    </row>
    <row r="153" spans="1:11" s="17" customFormat="1" ht="12.75">
      <c r="A153" s="54"/>
      <c r="B153" s="54"/>
      <c r="C153" s="54"/>
      <c r="D153" s="54"/>
      <c r="E153" s="54"/>
      <c r="F153" s="270" t="s">
        <v>93</v>
      </c>
      <c r="G153" s="79">
        <f t="shared" si="15"/>
        <v>18</v>
      </c>
      <c r="H153" s="268"/>
      <c r="I153" s="196">
        <v>18</v>
      </c>
      <c r="J153" s="271"/>
      <c r="K153" s="234"/>
    </row>
    <row r="154" spans="1:11" s="17" customFormat="1" ht="12.75">
      <c r="A154" s="54"/>
      <c r="B154" s="54"/>
      <c r="C154" s="54"/>
      <c r="D154" s="54"/>
      <c r="E154" s="54"/>
      <c r="F154" s="270" t="s">
        <v>55</v>
      </c>
      <c r="G154" s="79">
        <f t="shared" si="15"/>
        <v>9</v>
      </c>
      <c r="H154" s="197"/>
      <c r="I154" s="196">
        <v>9</v>
      </c>
      <c r="J154" s="269"/>
      <c r="K154" s="234" t="s">
        <v>56</v>
      </c>
    </row>
    <row r="155" spans="1:11" s="17" customFormat="1" ht="12.75">
      <c r="A155" s="54"/>
      <c r="B155" s="54"/>
      <c r="C155" s="54"/>
      <c r="D155" s="54"/>
      <c r="E155" s="54"/>
      <c r="F155" s="270" t="s">
        <v>94</v>
      </c>
      <c r="G155" s="79">
        <f t="shared" si="15"/>
        <v>9</v>
      </c>
      <c r="H155" s="197"/>
      <c r="I155" s="196">
        <v>9</v>
      </c>
      <c r="J155" s="269"/>
      <c r="K155" s="234" t="s">
        <v>46</v>
      </c>
    </row>
    <row r="156" spans="1:11" s="17" customFormat="1" ht="12.75">
      <c r="A156" s="54"/>
      <c r="B156" s="54"/>
      <c r="C156" s="54"/>
      <c r="D156" s="54"/>
      <c r="E156" s="54"/>
      <c r="F156" s="270" t="s">
        <v>95</v>
      </c>
      <c r="G156" s="79">
        <f t="shared" si="15"/>
        <v>9</v>
      </c>
      <c r="H156" s="197"/>
      <c r="I156" s="196">
        <v>9</v>
      </c>
      <c r="J156" s="269"/>
      <c r="K156" s="234"/>
    </row>
    <row r="157" spans="1:11" s="17" customFormat="1" ht="12.75">
      <c r="A157" s="54"/>
      <c r="B157" s="54"/>
      <c r="C157" s="54"/>
      <c r="D157" s="54"/>
      <c r="E157" s="54"/>
      <c r="F157" s="270" t="s">
        <v>57</v>
      </c>
      <c r="G157" s="79">
        <f t="shared" si="15"/>
        <v>18</v>
      </c>
      <c r="H157" s="197"/>
      <c r="I157" s="196">
        <v>18</v>
      </c>
      <c r="J157" s="269"/>
      <c r="K157" s="234" t="s">
        <v>67</v>
      </c>
    </row>
    <row r="158" spans="1:11" s="17" customFormat="1" ht="12.75">
      <c r="A158" s="54"/>
      <c r="B158" s="54"/>
      <c r="C158" s="54"/>
      <c r="D158" s="54"/>
      <c r="E158" s="54"/>
      <c r="F158" s="270" t="s">
        <v>58</v>
      </c>
      <c r="G158" s="79">
        <f t="shared" si="15"/>
        <v>18</v>
      </c>
      <c r="H158" s="197"/>
      <c r="I158" s="196">
        <v>18</v>
      </c>
      <c r="J158" s="269"/>
      <c r="K158" s="234" t="s">
        <v>65</v>
      </c>
    </row>
    <row r="159" spans="1:11" s="17" customFormat="1" ht="12.75">
      <c r="A159" s="54"/>
      <c r="B159" s="54"/>
      <c r="C159" s="54"/>
      <c r="D159" s="54"/>
      <c r="E159" s="54"/>
      <c r="F159" s="270" t="s">
        <v>83</v>
      </c>
      <c r="G159" s="79">
        <f t="shared" si="15"/>
        <v>9</v>
      </c>
      <c r="H159" s="197"/>
      <c r="I159" s="196">
        <v>9</v>
      </c>
      <c r="J159" s="269"/>
      <c r="K159" s="234" t="s">
        <v>66</v>
      </c>
    </row>
    <row r="160" spans="1:11" s="17" customFormat="1" ht="12.75">
      <c r="A160" s="54"/>
      <c r="B160" s="54"/>
      <c r="C160" s="54"/>
      <c r="D160" s="54"/>
      <c r="E160" s="54"/>
      <c r="F160" s="270" t="s">
        <v>84</v>
      </c>
      <c r="G160" s="79">
        <f t="shared" si="15"/>
        <v>9</v>
      </c>
      <c r="H160" s="197"/>
      <c r="I160" s="196">
        <v>9</v>
      </c>
      <c r="J160" s="269"/>
      <c r="K160" s="234"/>
    </row>
    <row r="161" spans="1:11" s="17" customFormat="1" ht="12.75">
      <c r="A161" s="54"/>
      <c r="B161" s="54"/>
      <c r="C161" s="54"/>
      <c r="D161" s="54"/>
      <c r="E161" s="54"/>
      <c r="F161" s="270" t="s">
        <v>59</v>
      </c>
      <c r="G161" s="79">
        <f t="shared" si="15"/>
        <v>18</v>
      </c>
      <c r="H161" s="197"/>
      <c r="I161" s="196">
        <v>18</v>
      </c>
      <c r="J161" s="269"/>
      <c r="K161" s="234" t="s">
        <v>62</v>
      </c>
    </row>
    <row r="162" spans="1:11" s="17" customFormat="1" ht="12.75">
      <c r="A162" s="54"/>
      <c r="B162" s="54"/>
      <c r="C162" s="54"/>
      <c r="D162" s="54"/>
      <c r="E162" s="54"/>
      <c r="F162" s="270" t="s">
        <v>79</v>
      </c>
      <c r="G162" s="79">
        <f t="shared" si="15"/>
        <v>9</v>
      </c>
      <c r="H162" s="197"/>
      <c r="I162" s="196">
        <v>9</v>
      </c>
      <c r="J162" s="269"/>
      <c r="K162" s="234" t="s">
        <v>63</v>
      </c>
    </row>
    <row r="163" spans="1:11" s="17" customFormat="1" ht="12.75">
      <c r="A163" s="54"/>
      <c r="B163" s="54"/>
      <c r="C163" s="54"/>
      <c r="D163" s="54"/>
      <c r="E163" s="54"/>
      <c r="F163" s="270" t="s">
        <v>80</v>
      </c>
      <c r="G163" s="79">
        <f t="shared" si="15"/>
        <v>9</v>
      </c>
      <c r="H163" s="197"/>
      <c r="I163" s="196">
        <v>9</v>
      </c>
      <c r="J163" s="269"/>
      <c r="K163" s="234"/>
    </row>
    <row r="164" spans="1:11" s="17" customFormat="1" ht="12.75">
      <c r="A164" s="54"/>
      <c r="B164" s="54"/>
      <c r="C164" s="54"/>
      <c r="D164" s="54"/>
      <c r="E164" s="54"/>
      <c r="F164" s="270" t="s">
        <v>60</v>
      </c>
      <c r="G164" s="79">
        <f t="shared" si="15"/>
        <v>18</v>
      </c>
      <c r="H164" s="197"/>
      <c r="I164" s="196">
        <v>18</v>
      </c>
      <c r="J164" s="269"/>
      <c r="K164" s="234" t="s">
        <v>64</v>
      </c>
    </row>
    <row r="165" spans="1:11" s="17" customFormat="1" ht="12.75">
      <c r="A165" s="54"/>
      <c r="B165" s="54"/>
      <c r="C165" s="54"/>
      <c r="D165" s="54"/>
      <c r="E165" s="54"/>
      <c r="F165" s="270" t="s">
        <v>81</v>
      </c>
      <c r="G165" s="79">
        <f t="shared" si="15"/>
        <v>9</v>
      </c>
      <c r="H165" s="197"/>
      <c r="I165" s="196">
        <v>9</v>
      </c>
      <c r="J165" s="269"/>
      <c r="K165" s="234" t="s">
        <v>85</v>
      </c>
    </row>
    <row r="166" spans="1:11" s="17" customFormat="1" ht="12.75">
      <c r="A166" s="54"/>
      <c r="B166" s="54"/>
      <c r="C166" s="54"/>
      <c r="D166" s="54"/>
      <c r="E166" s="54"/>
      <c r="F166" s="270" t="s">
        <v>82</v>
      </c>
      <c r="G166" s="79">
        <f t="shared" si="15"/>
        <v>9</v>
      </c>
      <c r="H166" s="197"/>
      <c r="I166" s="196">
        <v>9</v>
      </c>
      <c r="J166" s="269"/>
      <c r="K166" s="234"/>
    </row>
    <row r="167" spans="1:11" s="17" customFormat="1" ht="12.75">
      <c r="A167" s="54"/>
      <c r="B167" s="54"/>
      <c r="C167" s="54"/>
      <c r="D167" s="54"/>
      <c r="E167" s="54"/>
      <c r="F167" s="154" t="s">
        <v>53</v>
      </c>
      <c r="G167" s="79">
        <f t="shared" si="15"/>
        <v>0</v>
      </c>
      <c r="H167" s="197"/>
      <c r="I167" s="196"/>
      <c r="J167" s="269" t="s">
        <v>54</v>
      </c>
      <c r="K167" s="234"/>
    </row>
    <row r="168" spans="1:11" s="17" customFormat="1" ht="12.75">
      <c r="A168" s="54"/>
      <c r="B168" s="54"/>
      <c r="C168" s="54"/>
      <c r="D168" s="54"/>
      <c r="E168" s="54"/>
      <c r="F168" s="154"/>
      <c r="G168" s="79"/>
      <c r="H168" s="197"/>
      <c r="I168" s="196"/>
      <c r="J168" s="269"/>
      <c r="K168" s="234"/>
    </row>
    <row r="169" spans="1:11" s="17" customFormat="1" ht="12.75">
      <c r="A169" s="54"/>
      <c r="B169" s="54"/>
      <c r="C169" s="54"/>
      <c r="D169" s="54"/>
      <c r="E169" s="54"/>
      <c r="F169" s="154" t="s">
        <v>41</v>
      </c>
      <c r="G169" s="79">
        <f>SUMIF($F$9:$F$140,F169,$J$9:$J$140)</f>
        <v>30</v>
      </c>
      <c r="H169" s="197"/>
      <c r="I169" s="196">
        <v>30</v>
      </c>
      <c r="J169" s="272"/>
      <c r="K169" s="234" t="s">
        <v>46</v>
      </c>
    </row>
    <row r="170" spans="1:11" s="17" customFormat="1" ht="12.75">
      <c r="A170" s="54"/>
      <c r="B170" s="54"/>
      <c r="C170" s="54"/>
      <c r="D170" s="54"/>
      <c r="E170" s="54"/>
      <c r="F170" s="154" t="s">
        <v>42</v>
      </c>
      <c r="G170" s="79">
        <f>SUMIF($F$9:$F$140,F170,$J$9:$J$140)</f>
        <v>30</v>
      </c>
      <c r="H170" s="197"/>
      <c r="I170" s="196">
        <v>30</v>
      </c>
      <c r="J170" s="271"/>
      <c r="K170" s="234" t="s">
        <v>46</v>
      </c>
    </row>
    <row r="171" spans="1:11" s="17" customFormat="1" ht="12.75">
      <c r="A171" s="54"/>
      <c r="B171" s="54"/>
      <c r="C171" s="54"/>
      <c r="D171" s="54"/>
      <c r="E171" s="54"/>
      <c r="F171" s="154" t="s">
        <v>43</v>
      </c>
      <c r="G171" s="79">
        <f>SUMIF($F$9:$F$140,F171,$J$9:$J$140)</f>
        <v>15</v>
      </c>
      <c r="H171" s="197"/>
      <c r="I171" s="196">
        <v>15</v>
      </c>
      <c r="J171" s="271"/>
      <c r="K171" s="234" t="s">
        <v>45</v>
      </c>
    </row>
    <row r="172" spans="1:11" s="17" customFormat="1" ht="12.75">
      <c r="A172" s="54"/>
      <c r="B172" s="54"/>
      <c r="C172" s="54"/>
      <c r="D172" s="54"/>
      <c r="E172" s="54"/>
      <c r="F172" s="154" t="s">
        <v>44</v>
      </c>
      <c r="G172" s="79">
        <f>SUMIF($F$9:$F$140,F172,$J$9:$J$140)</f>
        <v>15</v>
      </c>
      <c r="H172" s="197"/>
      <c r="I172" s="196">
        <v>15</v>
      </c>
      <c r="J172" s="269"/>
      <c r="K172" s="234" t="s">
        <v>71</v>
      </c>
    </row>
    <row r="173" spans="1:11" s="17" customFormat="1" ht="13.5" thickBot="1">
      <c r="A173" s="54"/>
      <c r="B173" s="54"/>
      <c r="C173" s="54"/>
      <c r="D173" s="54"/>
      <c r="E173" s="54"/>
      <c r="F173" s="66"/>
      <c r="G173" s="50">
        <f>SUM(G146:G172)</f>
        <v>342</v>
      </c>
      <c r="H173" s="66"/>
      <c r="I173" s="121">
        <f>SUM(I146:I172)</f>
        <v>342</v>
      </c>
      <c r="J173" s="54"/>
    </row>
  </sheetData>
  <autoFilter ref="A7:J142">
    <filterColumn colId="2" showButton="0"/>
    <filterColumn colId="3" showButton="0"/>
  </autoFilter>
  <mergeCells count="2">
    <mergeCell ref="C7:E7"/>
    <mergeCell ref="I1:J1"/>
  </mergeCells>
  <pageMargins left="0.17007874015748004" right="0.17992125984252005" top="0.56377952755905514" bottom="1.1338582677165361" header="0.17007874015748004" footer="0.74015748031496098"/>
  <pageSetup paperSize="9" scale="53" fitToWidth="0" fitToHeight="0" orientation="portrait" r:id="rId1"/>
  <headerFooter alignWithMargins="0"/>
  <rowBreaks count="1" manualBreakCount="1">
    <brk id="103" max="15" man="1"/>
  </rowBreaks>
  <colBreaks count="1" manualBreakCount="1">
    <brk id="10" max="1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 I sem  II stop</vt:lpstr>
      <vt:lpstr>' I sem  II stop'!Obszar_wydruku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Profesor</cp:lastModifiedBy>
  <cp:lastPrinted>2024-11-07T13:43:57Z</cp:lastPrinted>
  <dcterms:created xsi:type="dcterms:W3CDTF">2020-10-05T12:13:39Z</dcterms:created>
  <dcterms:modified xsi:type="dcterms:W3CDTF">2025-10-15T08:41:27Z</dcterms:modified>
</cp:coreProperties>
</file>